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056A47F8-6904-4125-ABB5-B63073496593}" xr6:coauthVersionLast="47" xr6:coauthVersionMax="47" xr10:uidLastSave="{00000000-0000-0000-0000-000000000000}"/>
  <workbookProtection workbookAlgorithmName="SHA-512" workbookHashValue="Ed9FJqcSxZMmfNyZtMnBnB1Q1xeKWCpqd/IIRwMbh0kUl65gGRmLbZhLZEVB8anruSSF0LdvwBnFCVVWmMt48Q==" workbookSaltValue="5UfHCLdWah2I2L9S5Lgv1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B10" i="4" s="1"/>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L10" i="4"/>
  <c r="AD10" i="4"/>
  <c r="W10" i="4"/>
  <c r="P10" i="4"/>
  <c r="W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<sst xmlns="http://schemas.openxmlformats.org/spreadsheetml/2006/main" count="253" uniqueCount="116">
  <si>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</si>
  <si>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</si>
  <si>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</si>
  <si>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</si>
  <si>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</si>
  <si>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</si>
  <si>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</si>
  <si>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</si>
  <si>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</si>
  <si>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</si>
  <si>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</si>
  <si>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</si>
  <si>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</si>
  <si>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</si>
  <si>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</si>
  <si>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</si>
  <si>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</si>
  <si>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</si>
  <si>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</si>
  <si>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</si>
  <si>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</si>
  <si>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</si>
  <si>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</si>
  <si>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</si>
  <si>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</si>
  <si>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</si>
  <si>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</si>
  <si>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</si>
  <si>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</si>
  <si>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</si>
  <si>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</si>
  <si>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</si>
  <si>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</si>
  <si>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</si>
  <si>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</si>
  <si>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</si>
  <si>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</si>
  <si>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</si>
  <si>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</si>
  <si>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</si>
  <si>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</si>
  <si>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</si>
  <si>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</si>
  <si>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</si>
  <si>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</si>
  <si>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</si>
  <si>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</si>
  <si>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</si>
  <si>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</si>
  <si>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</si>
  <si>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</si>
  <si>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</si>
  <si>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</si>
  <si>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</si>
  <si>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</si>
  <si>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</si>
  <si>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</si>
  <si>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</si>
  <si>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</si>
  <si>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</si>
  <si>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</si>
  <si>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</si>
  <si>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</si>
  <si>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</si>
  <si>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</si>
  <si>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</si>
  <si>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</si>
  <si>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</si>
  <si>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</si>
  <si>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</si>
  <si>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</si>
  <si>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</si>
  <si>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</si>
  <si>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</si>
  <si>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</si>
  <si>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</si>
  <si>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</si>
  <si>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</si>
  <si>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</si>
  <si>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</si>
  <si>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</si>
  <si>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</si>
  <si>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</si>
  <si>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</si>
  <si>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</si>
  <si>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</si>
  <si>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</si>
  <si>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</si>
  <si>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</si>
  <si>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</si>
  <si>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</si>
  <si>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</si>
  <si>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</si>
  <si>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</si>
  <si>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</si>
  <si>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</si>
  <si>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</si>
  <si>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</si>
  <si>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</si>
  <si>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</si>
  <si>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</si>
  <si>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</si>
  <si>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</si>
  <si>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</si>
  <si>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</si>
  <si>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</si>
  <si>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</si>
  <si>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</si>
  <si>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</si>
  <si>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</si>
  <si>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</si>
  <si>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</si>
  <si>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</si>
  <si>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建設事業は平成14年度に完了している。現在、法定耐用年数に達するものはなく、今後当分の間は更新事業は発生しない予定である。
　①有形固定資産減価償却率は、年々上昇している。また、今後も上昇するものと見込んでいる。
　施設は各戸に設置する浄化槽のみで、管渠は有していない。</t>
    <rPh sb="6" eb="8">
      <t>ヘイセイ</t>
    </rPh>
    <rPh sb="10" eb="12">
      <t>ネンド</t>
    </rPh>
    <phoneticPr fontId="4"/>
  </si>
  <si>
    <r>
      <t>　当事業は、対象世帯6戸の極めて小規模な事業であり、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t>
    </r>
    <r>
      <rPr>
        <sz val="10"/>
        <color rgb="FFFF0000"/>
        <rFont val="ＭＳ ゴシック"/>
        <family val="3"/>
        <charset val="128"/>
      </rPr>
      <t>49%</t>
    </r>
    <r>
      <rPr>
        <sz val="10"/>
        <color theme="1"/>
        <rFont val="ＭＳ ゴシック"/>
        <family val="3"/>
        <charset val="128"/>
      </rPr>
      <t>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10%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④企業債残高対事業規模比率は、前年度に比べて企業債残高が減少したため、比率が低下した。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
    <rPh sb="368" eb="373">
      <t>キギョウサイザンダカ</t>
    </rPh>
    <rPh sb="374" eb="376">
      <t>ゲンショウ</t>
    </rPh>
    <rPh sb="384" eb="386">
      <t>テイカ</t>
    </rPh>
    <phoneticPr fontId="4"/>
  </si>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</sst>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B2-4AAE-ACC7-7BFC71EA36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B2-4AAE-ACC7-7BFC71EA36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62.5</c:v>
                </c:pt>
                <c:pt idx="1">
                  <c:v>62.5</c:v>
                </c:pt>
                <c:pt idx="2">
                  <c:v>50</c:v>
                </c:pt>
                <c:pt idx="3">
                  <c:v>50</c:v>
                </c:pt>
                <c:pt idx="4">
                  <c:v>50</c:v>
                </c:pt>
              </c:numCache>
            </c:numRef>
          </c:val>
          <c:extLst>
            <c:ext xmlns:c16="http://schemas.microsoft.com/office/drawing/2014/chart" uri="{C3380CC4-5D6E-409C-BE32-E72D297353CC}">
              <c16:uniqueId val="{00000000-FAA4-4685-AC90-34C3C19333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50.56</c:v>
                </c:pt>
                <c:pt idx="2">
                  <c:v>47.35</c:v>
                </c:pt>
                <c:pt idx="3">
                  <c:v>46.36</c:v>
                </c:pt>
                <c:pt idx="4">
                  <c:v>228.91</c:v>
                </c:pt>
              </c:numCache>
            </c:numRef>
          </c:val>
          <c:smooth val="0"/>
          <c:extLst>
            <c:ext xmlns:c16="http://schemas.microsoft.com/office/drawing/2014/chart" uri="{C3380CC4-5D6E-409C-BE32-E72D297353CC}">
              <c16:uniqueId val="{00000001-FAA4-4685-AC90-34C3C19333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CB-4301-AE16-3ABFAC53E8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83.85</c:v>
                </c:pt>
                <c:pt idx="2">
                  <c:v>81.209999999999994</c:v>
                </c:pt>
                <c:pt idx="3">
                  <c:v>83.08</c:v>
                </c:pt>
                <c:pt idx="4">
                  <c:v>82.61</c:v>
                </c:pt>
              </c:numCache>
            </c:numRef>
          </c:val>
          <c:smooth val="0"/>
          <c:extLst>
            <c:ext xmlns:c16="http://schemas.microsoft.com/office/drawing/2014/chart" uri="{C3380CC4-5D6E-409C-BE32-E72D297353CC}">
              <c16:uniqueId val="{00000001-FECB-4301-AE16-3ABFAC53E8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71.86</c:v>
                </c:pt>
                <c:pt idx="1">
                  <c:v>60.42</c:v>
                </c:pt>
                <c:pt idx="2">
                  <c:v>58.96</c:v>
                </c:pt>
                <c:pt idx="3">
                  <c:v>61.56</c:v>
                </c:pt>
                <c:pt idx="4">
                  <c:v>58.43</c:v>
                </c:pt>
              </c:numCache>
            </c:numRef>
          </c:val>
          <c:extLst>
            <c:ext xmlns:c16="http://schemas.microsoft.com/office/drawing/2014/chart" uri="{C3380CC4-5D6E-409C-BE32-E72D297353CC}">
              <c16:uniqueId val="{00000000-8A27-49BC-ADF8-9BF089A4A4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109.03</c:v>
                </c:pt>
                <c:pt idx="1">
                  <c:v>86.84</c:v>
                </c:pt>
                <c:pt idx="2">
                  <c:v>89.75</c:v>
                </c:pt>
                <c:pt idx="3">
                  <c:v>96.14</c:v>
                </c:pt>
                <c:pt idx="4">
                  <c:v>95.6</c:v>
                </c:pt>
              </c:numCache>
            </c:numRef>
          </c:val>
          <c:smooth val="0"/>
          <c:extLst>
            <c:ext xmlns:c16="http://schemas.microsoft.com/office/drawing/2014/chart" uri="{C3380CC4-5D6E-409C-BE32-E72D297353CC}">
              <c16:uniqueId val="{00000001-8A27-49BC-ADF8-9BF089A4A4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24.29</c:v>
                </c:pt>
                <c:pt idx="1">
                  <c:v>29.26</c:v>
                </c:pt>
                <c:pt idx="2">
                  <c:v>34.200000000000003</c:v>
                </c:pt>
                <c:pt idx="3">
                  <c:v>39.15</c:v>
                </c:pt>
                <c:pt idx="4">
                  <c:v>44.09</c:v>
                </c:pt>
              </c:numCache>
            </c:numRef>
          </c:val>
          <c:extLst>
            <c:ext xmlns:c16="http://schemas.microsoft.com/office/drawing/2014/chart" uri="{C3380CC4-5D6E-409C-BE32-E72D297353CC}">
              <c16:uniqueId val="{00000000-0901-4DEA-A66D-7B2B1D380C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9.51</c:v>
                </c:pt>
                <c:pt idx="1">
                  <c:v>44.22</c:v>
                </c:pt>
                <c:pt idx="2">
                  <c:v>39.64</c:v>
                </c:pt>
                <c:pt idx="3">
                  <c:v>33.75</c:v>
                </c:pt>
                <c:pt idx="4">
                  <c:v>36.21</c:v>
                </c:pt>
              </c:numCache>
            </c:numRef>
          </c:val>
          <c:smooth val="0"/>
          <c:extLst>
            <c:ext xmlns:c16="http://schemas.microsoft.com/office/drawing/2014/chart" uri="{C3380CC4-5D6E-409C-BE32-E72D297353CC}">
              <c16:uniqueId val="{00000001-0901-4DEA-A66D-7B2B1D380C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C-46A5-8652-83556729EC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BC-46A5-8652-83556729EC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928.04</c:v>
                </c:pt>
                <c:pt idx="1">
                  <c:v>1193.6400000000001</c:v>
                </c:pt>
                <c:pt idx="2">
                  <c:v>1505.31</c:v>
                </c:pt>
                <c:pt idx="3">
                  <c:v>1597.64</c:v>
                </c:pt>
                <c:pt idx="4">
                  <c:v>1759.52</c:v>
                </c:pt>
              </c:numCache>
            </c:numRef>
          </c:val>
          <c:extLst>
            <c:ext xmlns:c16="http://schemas.microsoft.com/office/drawing/2014/chart" uri="{C3380CC4-5D6E-409C-BE32-E72D297353CC}">
              <c16:uniqueId val="{00000000-D1C7-483A-80D1-C5E41B096E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34.340000000000003</c:v>
                </c:pt>
                <c:pt idx="1">
                  <c:v>254.32</c:v>
                </c:pt>
                <c:pt idx="2">
                  <c:v>249.76</c:v>
                </c:pt>
                <c:pt idx="3">
                  <c:v>237</c:v>
                </c:pt>
                <c:pt idx="4">
                  <c:v>257.23</c:v>
                </c:pt>
              </c:numCache>
            </c:numRef>
          </c:val>
          <c:smooth val="0"/>
          <c:extLst>
            <c:ext xmlns:c16="http://schemas.microsoft.com/office/drawing/2014/chart" uri="{C3380CC4-5D6E-409C-BE32-E72D297353CC}">
              <c16:uniqueId val="{00000001-D1C7-483A-80D1-C5E41B096E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9.2899999999999991</c:v>
                </c:pt>
                <c:pt idx="1">
                  <c:v>8.49</c:v>
                </c:pt>
                <c:pt idx="2">
                  <c:v>6.21</c:v>
                </c:pt>
                <c:pt idx="3">
                  <c:v>7.58</c:v>
                </c:pt>
                <c:pt idx="4">
                  <c:v>7.64</c:v>
                </c:pt>
              </c:numCache>
            </c:numRef>
          </c:val>
          <c:extLst>
            <c:ext xmlns:c16="http://schemas.microsoft.com/office/drawing/2014/chart" uri="{C3380CC4-5D6E-409C-BE32-E72D297353CC}">
              <c16:uniqueId val="{00000000-D372-4C94-A64C-465DFEFF64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202.79</c:v>
                </c:pt>
                <c:pt idx="1">
                  <c:v>277.89</c:v>
                </c:pt>
                <c:pt idx="2">
                  <c:v>256.37</c:v>
                </c:pt>
                <c:pt idx="3">
                  <c:v>135.35</c:v>
                </c:pt>
                <c:pt idx="4">
                  <c:v>150.91999999999999</c:v>
                </c:pt>
              </c:numCache>
            </c:numRef>
          </c:val>
          <c:smooth val="0"/>
          <c:extLst>
            <c:ext xmlns:c16="http://schemas.microsoft.com/office/drawing/2014/chart" uri="{C3380CC4-5D6E-409C-BE32-E72D297353CC}">
              <c16:uniqueId val="{00000001-D372-4C94-A64C-465DFEFF64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419.19</c:v>
                </c:pt>
                <c:pt idx="1">
                  <c:v>305.93</c:v>
                </c:pt>
                <c:pt idx="2">
                  <c:v>328.99</c:v>
                </c:pt>
                <c:pt idx="3">
                  <c:v>281.13</c:v>
                </c:pt>
                <c:pt idx="4">
                  <c:v>250</c:v>
                </c:pt>
              </c:numCache>
            </c:numRef>
          </c:val>
          <c:extLst>
            <c:ext xmlns:c16="http://schemas.microsoft.com/office/drawing/2014/chart" uri="{C3380CC4-5D6E-409C-BE32-E72D297353CC}">
              <c16:uniqueId val="{00000000-A4E6-4D99-91AF-4F2CB68F2E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855.65</c:v>
                </c:pt>
                <c:pt idx="2">
                  <c:v>862.99</c:v>
                </c:pt>
                <c:pt idx="3">
                  <c:v>782.91</c:v>
                </c:pt>
                <c:pt idx="4">
                  <c:v>783.21</c:v>
                </c:pt>
              </c:numCache>
            </c:numRef>
          </c:val>
          <c:smooth val="0"/>
          <c:extLst>
            <c:ext xmlns:c16="http://schemas.microsoft.com/office/drawing/2014/chart" uri="{C3380CC4-5D6E-409C-BE32-E72D297353CC}">
              <c16:uniqueId val="{00000001-A4E6-4D99-91AF-4F2CB68F2E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58.15</c:v>
                </c:pt>
                <c:pt idx="1">
                  <c:v>43.95</c:v>
                </c:pt>
                <c:pt idx="2">
                  <c:v>40.83</c:v>
                </c:pt>
                <c:pt idx="3">
                  <c:v>43.89</c:v>
                </c:pt>
                <c:pt idx="4">
                  <c:v>40.46</c:v>
                </c:pt>
              </c:numCache>
            </c:numRef>
          </c:val>
          <c:extLst>
            <c:ext xmlns:c16="http://schemas.microsoft.com/office/drawing/2014/chart" uri="{C3380CC4-5D6E-409C-BE32-E72D297353CC}">
              <c16:uniqueId val="{00000000-06BC-4EAD-AA6E-D9AE5E0FB1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52.23</c:v>
                </c:pt>
                <c:pt idx="2">
                  <c:v>50.06</c:v>
                </c:pt>
                <c:pt idx="3">
                  <c:v>49.38</c:v>
                </c:pt>
                <c:pt idx="4">
                  <c:v>48.53</c:v>
                </c:pt>
              </c:numCache>
            </c:numRef>
          </c:val>
          <c:smooth val="0"/>
          <c:extLst>
            <c:ext xmlns:c16="http://schemas.microsoft.com/office/drawing/2014/chart" uri="{C3380CC4-5D6E-409C-BE32-E72D297353CC}">
              <c16:uniqueId val="{00000001-06BC-4EAD-AA6E-D9AE5E0FB1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266.13</c:v>
                </c:pt>
                <c:pt idx="1">
                  <c:v>351.44</c:v>
                </c:pt>
                <c:pt idx="2">
                  <c:v>371.97</c:v>
                </c:pt>
                <c:pt idx="3">
                  <c:v>345.99</c:v>
                </c:pt>
                <c:pt idx="4">
                  <c:v>376.36</c:v>
                </c:pt>
              </c:numCache>
            </c:numRef>
          </c:val>
          <c:extLst>
            <c:ext xmlns:c16="http://schemas.microsoft.com/office/drawing/2014/chart" uri="{C3380CC4-5D6E-409C-BE32-E72D297353CC}">
              <c16:uniqueId val="{00000000-4D9B-4F37-8DB3-2B22817231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4D9B-4F37-8DB3-2B22817231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松江市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自治体職員</v>
      </c>
      <c r="AE8" s="36"/>
      <c r="AF8" s="36"/>
      <c r="AG8" s="36"/>
      <c r="AH8" s="36"/>
      <c r="AI8" s="36"/>
      <c r="AJ8" s="36"/>
      <c r="AK8" s="3"/>
      <c r="AL8" s="37">
        <f>データ!S6</f>
        <v>199432</v>
      </c>
      <c r="AM8" s="37"/>
      <c r="AN8" s="37"/>
      <c r="AO8" s="37"/>
      <c r="AP8" s="37"/>
      <c r="AQ8" s="37"/>
      <c r="AR8" s="37"/>
      <c r="AS8" s="37"/>
      <c r="AT8" s="38">
        <f>データ!T6</f>
        <v>572.99</v>
      </c>
      <c r="AU8" s="38"/>
      <c r="AV8" s="38"/>
      <c r="AW8" s="38"/>
      <c r="AX8" s="38"/>
      <c r="AY8" s="38"/>
      <c r="AZ8" s="38"/>
      <c r="BA8" s="38"/>
      <c r="BB8" s="38">
        <f>データ!U6</f>
        <v>348.05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-17.100000000000001</v>
      </c>
      <c r="J10" s="38"/>
      <c r="K10" s="38"/>
      <c r="L10" s="38"/>
      <c r="M10" s="38"/>
      <c r="N10" s="38"/>
      <c r="O10" s="38"/>
      <c r="P10" s="38">
        <f>データ!P6</f>
        <v>0.01</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15</v>
      </c>
      <c r="AM10" s="37"/>
      <c r="AN10" s="37"/>
      <c r="AO10" s="37"/>
      <c r="AP10" s="37"/>
      <c r="AQ10" s="37"/>
      <c r="AR10" s="37"/>
      <c r="AS10" s="37"/>
      <c r="AT10" s="38">
        <f>データ!W6</f>
        <v>0.24</v>
      </c>
      <c r="AU10" s="38"/>
      <c r="AV10" s="38"/>
      <c r="AW10" s="38"/>
      <c r="AX10" s="38"/>
      <c r="AY10" s="38"/>
      <c r="AZ10" s="38"/>
      <c r="BA10" s="38"/>
      <c r="BB10" s="38">
        <f>データ!X6</f>
        <v>62.5</v>
      </c>
      <c r="BC10" s="38"/>
      <c r="BD10" s="38"/>
      <c r="BE10" s="38"/>
      <c r="BF10" s="38"/>
      <c r="BG10" s="38"/>
      <c r="BH10" s="38"/>
      <c r="BI10" s="38"/>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115</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K58HIHSq0fcRvs+/bDOIvixRDMGuF/h1CPs1AnEeX7txXDqFsL/1Xb/MKQd+U5vnk1AW1vbowOlYonTz5VpV/A==" saltValue="ro3M4nNzePPfot4DXbfDjw=="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18</v>
      </c>
      <c r="F6" s="19">
        <f t="shared" si="3"/>
        <v>1</v>
      </c>
      <c r="G6" s="19">
        <f t="shared" si="3"/>
        <v>0</v>
      </c>
      <c r="H6" s="19" t="str">
        <f t="shared" si="3"/>
        <v>島根県　松江市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-17.100000000000001</v>
      </c>
      <c r="P6" s="20">
        <f t="shared" si="3"/>
        <v>0.01</v>
      </c>
      <c r="Q6" s="20">
        <f t="shared" si="3"/>
        <v>100</v>
      </c>
      <c r="R6" s="20">
        <f t="shared" si="3"/>
        <v>3080</v>
      </c>
      <c r="S6" s="20">
        <f t="shared" si="3"/>
        <v>199432</v>
      </c>
      <c r="T6" s="20">
        <f t="shared" si="3"/>
        <v>572.99</v>
      </c>
      <c r="U6" s="20">
        <f t="shared" si="3"/>
        <v>348.05</v>
      </c>
      <c r="V6" s="20">
        <f t="shared" si="3"/>
        <v>15</v>
      </c>
      <c r="W6" s="20">
        <f t="shared" si="3"/>
        <v>0.24</v>
      </c>
      <c r="X6" s="20">
        <f t="shared" si="3"/>
        <v>62.5</v>
      </c>
      <c r="Y6" s="21">
        <f>IF(Y7="",NA(),Y7)</f>
        <v>71.86</v>
      </c>
      <c r="Z6" s="21">
        <f t="shared" ref="Z6:AH6" si="4">IF(Z7="",NA(),Z7)</f>
        <v>60.42</v>
      </c>
      <c r="AA6" s="21">
        <f t="shared" si="4"/>
        <v>58.96</v>
      </c>
      <c r="AB6" s="21">
        <f t="shared" si="4"/>
        <v>61.56</v>
      </c>
      <c r="AC6" s="21">
        <f t="shared" si="4"/>
        <v>58.43</v>
      </c>
      <c r="AD6" s="21">
        <f t="shared" si="4"/>
        <v>109.03</v>
      </c>
      <c r="AE6" s="21">
        <f t="shared" si="4"/>
        <v>86.84</v>
      </c>
      <c r="AF6" s="21">
        <f t="shared" si="4"/>
        <v>89.75</v>
      </c>
      <c r="AG6" s="21">
        <f t="shared" si="4"/>
        <v>96.14</v>
      </c>
      <c r="AH6" s="21">
        <f t="shared" si="4"/>
        <v>95.6</v>
      </c>
      <c r="AI6" s="20" t="str">
        <f>IF(AI7="","",IF(AI7="-","【-】","【"&amp;SUBSTITUTE(TEXT(AI7,"#,##0.00"),"-","△")&amp;"】"))</f>
        <v>【96.22】</v>
      </c>
      <c r="AJ6" s="21">
        <f>IF(AJ7="",NA(),AJ7)</f>
        <v>928.04</v>
      </c>
      <c r="AK6" s="21">
        <f t="shared" ref="AK6:AS6" si="5">IF(AK7="",NA(),AK7)</f>
        <v>1193.6400000000001</v>
      </c>
      <c r="AL6" s="21">
        <f t="shared" si="5"/>
        <v>1505.31</v>
      </c>
      <c r="AM6" s="21">
        <f t="shared" si="5"/>
        <v>1597.64</v>
      </c>
      <c r="AN6" s="21">
        <f t="shared" si="5"/>
        <v>1759.52</v>
      </c>
      <c r="AO6" s="21">
        <f t="shared" si="5"/>
        <v>34.340000000000003</v>
      </c>
      <c r="AP6" s="21">
        <f t="shared" si="5"/>
        <v>254.32</v>
      </c>
      <c r="AQ6" s="21">
        <f t="shared" si="5"/>
        <v>249.76</v>
      </c>
      <c r="AR6" s="21">
        <f t="shared" si="5"/>
        <v>237</v>
      </c>
      <c r="AS6" s="21">
        <f t="shared" si="5"/>
        <v>257.23</v>
      </c>
      <c r="AT6" s="20" t="str">
        <f>IF(AT7="","",IF(AT7="-","【-】","【"&amp;SUBSTITUTE(TEXT(AT7,"#,##0.00"),"-","△")&amp;"】"))</f>
        <v>【232.28】</v>
      </c>
      <c r="AU6" s="21">
        <f>IF(AU7="",NA(),AU7)</f>
        <v>9.2899999999999991</v>
      </c>
      <c r="AV6" s="21">
        <f t="shared" ref="AV6:BD6" si="6">IF(AV7="",NA(),AV7)</f>
        <v>8.49</v>
      </c>
      <c r="AW6" s="21">
        <f t="shared" si="6"/>
        <v>6.21</v>
      </c>
      <c r="AX6" s="21">
        <f t="shared" si="6"/>
        <v>7.58</v>
      </c>
      <c r="AY6" s="21">
        <f t="shared" si="6"/>
        <v>7.64</v>
      </c>
      <c r="AZ6" s="21">
        <f t="shared" si="6"/>
        <v>202.79</v>
      </c>
      <c r="BA6" s="21">
        <f t="shared" si="6"/>
        <v>277.89</v>
      </c>
      <c r="BB6" s="21">
        <f t="shared" si="6"/>
        <v>256.37</v>
      </c>
      <c r="BC6" s="21">
        <f t="shared" si="6"/>
        <v>135.35</v>
      </c>
      <c r="BD6" s="21">
        <f t="shared" si="6"/>
        <v>150.91999999999999</v>
      </c>
      <c r="BE6" s="20" t="str">
        <f>IF(BE7="","",IF(BE7="-","【-】","【"&amp;SUBSTITUTE(TEXT(BE7,"#,##0.00"),"-","△")&amp;"】"))</f>
        <v>【155.69】</v>
      </c>
      <c r="BF6" s="21">
        <f>IF(BF7="",NA(),BF7)</f>
        <v>419.19</v>
      </c>
      <c r="BG6" s="21">
        <f t="shared" ref="BG6:BO6" si="7">IF(BG7="",NA(),BG7)</f>
        <v>305.93</v>
      </c>
      <c r="BH6" s="21">
        <f t="shared" si="7"/>
        <v>328.99</v>
      </c>
      <c r="BI6" s="21">
        <f t="shared" si="7"/>
        <v>281.13</v>
      </c>
      <c r="BJ6" s="21">
        <f t="shared" si="7"/>
        <v>250</v>
      </c>
      <c r="BK6" s="21">
        <f t="shared" si="7"/>
        <v>768.3</v>
      </c>
      <c r="BL6" s="21">
        <f t="shared" si="7"/>
        <v>855.65</v>
      </c>
      <c r="BM6" s="21">
        <f t="shared" si="7"/>
        <v>862.99</v>
      </c>
      <c r="BN6" s="21">
        <f t="shared" si="7"/>
        <v>782.91</v>
      </c>
      <c r="BO6" s="21">
        <f t="shared" si="7"/>
        <v>783.21</v>
      </c>
      <c r="BP6" s="20" t="str">
        <f>IF(BP7="","",IF(BP7="-","【-】","【"&amp;SUBSTITUTE(TEXT(BP7,"#,##0.00"),"-","△")&amp;"】"))</f>
        <v>【765.05】</v>
      </c>
      <c r="BQ6" s="21">
        <f>IF(BQ7="",NA(),BQ7)</f>
        <v>58.15</v>
      </c>
      <c r="BR6" s="21">
        <f t="shared" ref="BR6:BZ6" si="8">IF(BR7="",NA(),BR7)</f>
        <v>43.95</v>
      </c>
      <c r="BS6" s="21">
        <f t="shared" si="8"/>
        <v>40.83</v>
      </c>
      <c r="BT6" s="21">
        <f t="shared" si="8"/>
        <v>43.89</v>
      </c>
      <c r="BU6" s="21">
        <f t="shared" si="8"/>
        <v>40.46</v>
      </c>
      <c r="BV6" s="21">
        <f t="shared" si="8"/>
        <v>53.36</v>
      </c>
      <c r="BW6" s="21">
        <f t="shared" si="8"/>
        <v>52.23</v>
      </c>
      <c r="BX6" s="21">
        <f t="shared" si="8"/>
        <v>50.06</v>
      </c>
      <c r="BY6" s="21">
        <f t="shared" si="8"/>
        <v>49.38</v>
      </c>
      <c r="BZ6" s="21">
        <f t="shared" si="8"/>
        <v>48.53</v>
      </c>
      <c r="CA6" s="20" t="str">
        <f>IF(CA7="","",IF(CA7="-","【-】","【"&amp;SUBSTITUTE(TEXT(CA7,"#,##0.00"),"-","△")&amp;"】"))</f>
        <v>【48.97】</v>
      </c>
      <c r="CB6" s="21">
        <f>IF(CB7="",NA(),CB7)</f>
        <v>266.13</v>
      </c>
      <c r="CC6" s="21">
        <f t="shared" ref="CC6:CK6" si="9">IF(CC7="",NA(),CC7)</f>
        <v>351.44</v>
      </c>
      <c r="CD6" s="21">
        <f t="shared" si="9"/>
        <v>371.97</v>
      </c>
      <c r="CE6" s="21">
        <f t="shared" si="9"/>
        <v>345.99</v>
      </c>
      <c r="CF6" s="21">
        <f t="shared" si="9"/>
        <v>376.36</v>
      </c>
      <c r="CG6" s="21">
        <f t="shared" si="9"/>
        <v>347.38</v>
      </c>
      <c r="CH6" s="21">
        <f t="shared" si="9"/>
        <v>294.05</v>
      </c>
      <c r="CI6" s="21">
        <f t="shared" si="9"/>
        <v>309.22000000000003</v>
      </c>
      <c r="CJ6" s="21">
        <f t="shared" si="9"/>
        <v>316.97000000000003</v>
      </c>
      <c r="CK6" s="21">
        <f t="shared" si="9"/>
        <v>326.17</v>
      </c>
      <c r="CL6" s="20" t="str">
        <f>IF(CL7="","",IF(CL7="-","【-】","【"&amp;SUBSTITUTE(TEXT(CL7,"#,##0.00"),"-","△")&amp;"】"))</f>
        <v>【328.76】</v>
      </c>
      <c r="CM6" s="21">
        <f>IF(CM7="",NA(),CM7)</f>
        <v>62.5</v>
      </c>
      <c r="CN6" s="21">
        <f t="shared" ref="CN6:CV6" si="10">IF(CN7="",NA(),CN7)</f>
        <v>62.5</v>
      </c>
      <c r="CO6" s="21">
        <f t="shared" si="10"/>
        <v>50</v>
      </c>
      <c r="CP6" s="21">
        <f t="shared" si="10"/>
        <v>50</v>
      </c>
      <c r="CQ6" s="21">
        <f t="shared" si="10"/>
        <v>50</v>
      </c>
      <c r="CR6" s="21">
        <f t="shared" si="10"/>
        <v>49.31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83.85</v>
      </c>
      <c r="DE6" s="21">
        <f t="shared" si="11"/>
        <v>81.209999999999994</v>
      </c>
      <c r="DF6" s="21">
        <f t="shared" si="11"/>
        <v>83.08</v>
      </c>
      <c r="DG6" s="21">
        <f t="shared" si="11"/>
        <v>82.61</v>
      </c>
      <c r="DH6" s="20" t="str">
        <f>IF(DH7="","",IF(DH7="-","【-】","【"&amp;SUBSTITUTE(TEXT(DH7,"#,##0.00"),"-","△")&amp;"】"))</f>
        <v>【81.92】</v>
      </c>
      <c r="DI6" s="21">
        <f>IF(DI7="",NA(),DI7)</f>
        <v>24.29</v>
      </c>
      <c r="DJ6" s="21">
        <f t="shared" ref="DJ6:DR6" si="12">IF(DJ7="",NA(),DJ7)</f>
        <v>29.26</v>
      </c>
      <c r="DK6" s="21">
        <f t="shared" si="12"/>
        <v>34.200000000000003</v>
      </c>
      <c r="DL6" s="21">
        <f t="shared" si="12"/>
        <v>39.15</v>
      </c>
      <c r="DM6" s="21">
        <f t="shared" si="12"/>
        <v>44.09</v>
      </c>
      <c r="DN6" s="21">
        <f t="shared" si="12"/>
        <v>9.51</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322016</v>
      </c>
      <c r="D7" s="23">
        <v>46</v>
      </c>
      <c r="E7" s="23">
        <v>18</v>
      </c>
      <c r="F7" s="23">
        <v>1</v>
      </c>
      <c r="G7" s="23">
        <v>0</v>
      </c>
      <c r="H7" s="23" t="s">
        <v>96</v>
      </c>
      <c r="I7" s="23" t="s">
        <v>97</v>
      </c>
      <c r="J7" s="23" t="s">
        <v>98</v>
      </c>
      <c r="K7" s="23" t="s">
        <v>99</v>
      </c>
      <c r="L7" s="23" t="s">
        <v>100</v>
      </c>
      <c r="M7" s="23" t="s">
        <v>101</v>
      </c>
      <c r="N7" s="24" t="s">
        <v>102</v>
      </c>
      <c r="O7" s="24">
        <v>-17.100000000000001</v>
      </c>
      <c r="P7" s="24">
        <v>0.01</v>
      </c>
      <c r="Q7" s="24">
        <v>100</v>
      </c>
      <c r="R7" s="24">
        <v>3080</v>
      </c>
      <c r="S7" s="24">
        <v>199432</v>
      </c>
      <c r="T7" s="24">
        <v>572.99</v>
      </c>
      <c r="U7" s="24">
        <v>348.05</v>
      </c>
      <c r="V7" s="24">
        <v>15</v>
      </c>
      <c r="W7" s="24">
        <v>0.24</v>
      </c>
      <c r="X7" s="24">
        <v>62.5</v>
      </c>
      <c r="Y7" s="24">
        <v>71.86</v>
      </c>
      <c r="Z7" s="24">
        <v>60.42</v>
      </c>
      <c r="AA7" s="24">
        <v>58.96</v>
      </c>
      <c r="AB7" s="24">
        <v>61.56</v>
      </c>
      <c r="AC7" s="24">
        <v>58.43</v>
      </c>
      <c r="AD7" s="24">
        <v>109.03</v>
      </c>
      <c r="AE7" s="24">
        <v>86.84</v>
      </c>
      <c r="AF7" s="24">
        <v>89.75</v>
      </c>
      <c r="AG7" s="24">
        <v>96.14</v>
      </c>
      <c r="AH7" s="24">
        <v>95.6</v>
      </c>
      <c r="AI7" s="24">
        <v>96.22</v>
      </c>
      <c r="AJ7" s="24">
        <v>928.04</v>
      </c>
      <c r="AK7" s="24">
        <v>1193.6400000000001</v>
      </c>
      <c r="AL7" s="24">
        <v>1505.31</v>
      </c>
      <c r="AM7" s="24">
        <v>1597.64</v>
      </c>
      <c r="AN7" s="24">
        <v>1759.52</v>
      </c>
      <c r="AO7" s="24">
        <v>34.340000000000003</v>
      </c>
      <c r="AP7" s="24">
        <v>254.32</v>
      </c>
      <c r="AQ7" s="24">
        <v>249.76</v>
      </c>
      <c r="AR7" s="24">
        <v>237</v>
      </c>
      <c r="AS7" s="24">
        <v>257.23</v>
      </c>
      <c r="AT7" s="24">
        <v>232.28</v>
      </c>
      <c r="AU7" s="24">
        <v>9.2899999999999991</v>
      </c>
      <c r="AV7" s="24">
        <v>8.49</v>
      </c>
      <c r="AW7" s="24">
        <v>6.21</v>
      </c>
      <c r="AX7" s="24">
        <v>7.58</v>
      </c>
      <c r="AY7" s="24">
        <v>7.64</v>
      </c>
      <c r="AZ7" s="24">
        <v>202.79</v>
      </c>
      <c r="BA7" s="24">
        <v>277.89</v>
      </c>
      <c r="BB7" s="24">
        <v>256.37</v>
      </c>
      <c r="BC7" s="24">
        <v>135.35</v>
      </c>
      <c r="BD7" s="24">
        <v>150.91999999999999</v>
      </c>
      <c r="BE7" s="24">
        <v>155.69</v>
      </c>
      <c r="BF7" s="24">
        <v>419.19</v>
      </c>
      <c r="BG7" s="24">
        <v>305.93</v>
      </c>
      <c r="BH7" s="24">
        <v>328.99</v>
      </c>
      <c r="BI7" s="24">
        <v>281.13</v>
      </c>
      <c r="BJ7" s="24">
        <v>250</v>
      </c>
      <c r="BK7" s="24">
        <v>768.3</v>
      </c>
      <c r="BL7" s="24">
        <v>855.65</v>
      </c>
      <c r="BM7" s="24">
        <v>862.99</v>
      </c>
      <c r="BN7" s="24">
        <v>782.91</v>
      </c>
      <c r="BO7" s="24">
        <v>783.21</v>
      </c>
      <c r="BP7" s="24">
        <v>765.05</v>
      </c>
      <c r="BQ7" s="24">
        <v>58.15</v>
      </c>
      <c r="BR7" s="24">
        <v>43.95</v>
      </c>
      <c r="BS7" s="24">
        <v>40.83</v>
      </c>
      <c r="BT7" s="24">
        <v>43.89</v>
      </c>
      <c r="BU7" s="24">
        <v>40.46</v>
      </c>
      <c r="BV7" s="24">
        <v>53.36</v>
      </c>
      <c r="BW7" s="24">
        <v>52.23</v>
      </c>
      <c r="BX7" s="24">
        <v>50.06</v>
      </c>
      <c r="BY7" s="24">
        <v>49.38</v>
      </c>
      <c r="BZ7" s="24">
        <v>48.53</v>
      </c>
      <c r="CA7" s="24">
        <v>48.97</v>
      </c>
      <c r="CB7" s="24">
        <v>266.13</v>
      </c>
      <c r="CC7" s="24">
        <v>351.44</v>
      </c>
      <c r="CD7" s="24">
        <v>371.97</v>
      </c>
      <c r="CE7" s="24">
        <v>345.99</v>
      </c>
      <c r="CF7" s="24">
        <v>376.36</v>
      </c>
      <c r="CG7" s="24">
        <v>347.38</v>
      </c>
      <c r="CH7" s="24">
        <v>294.05</v>
      </c>
      <c r="CI7" s="24">
        <v>309.22000000000003</v>
      </c>
      <c r="CJ7" s="24">
        <v>316.97000000000003</v>
      </c>
      <c r="CK7" s="24">
        <v>326.17</v>
      </c>
      <c r="CL7" s="24">
        <v>328.76</v>
      </c>
      <c r="CM7" s="24">
        <v>62.5</v>
      </c>
      <c r="CN7" s="24">
        <v>62.5</v>
      </c>
      <c r="CO7" s="24">
        <v>50</v>
      </c>
      <c r="CP7" s="24">
        <v>50</v>
      </c>
      <c r="CQ7" s="24">
        <v>50</v>
      </c>
      <c r="CR7" s="24">
        <v>49.31</v>
      </c>
      <c r="CS7" s="24">
        <v>50.56</v>
      </c>
      <c r="CT7" s="24">
        <v>47.35</v>
      </c>
      <c r="CU7" s="24">
        <v>46.36</v>
      </c>
      <c r="CV7" s="24">
        <v>228.91</v>
      </c>
      <c r="CW7" s="24">
        <v>224.12</v>
      </c>
      <c r="CX7" s="24">
        <v>100</v>
      </c>
      <c r="CY7" s="24">
        <v>100</v>
      </c>
      <c r="CZ7" s="24">
        <v>100</v>
      </c>
      <c r="DA7" s="24">
        <v>100</v>
      </c>
      <c r="DB7" s="24">
        <v>100</v>
      </c>
      <c r="DC7" s="24">
        <v>57.28</v>
      </c>
      <c r="DD7" s="24">
        <v>83.85</v>
      </c>
      <c r="DE7" s="24">
        <v>81.209999999999994</v>
      </c>
      <c r="DF7" s="24">
        <v>83.08</v>
      </c>
      <c r="DG7" s="24">
        <v>82.61</v>
      </c>
      <c r="DH7" s="24">
        <v>81.92</v>
      </c>
      <c r="DI7" s="24">
        <v>24.29</v>
      </c>
      <c r="DJ7" s="24">
        <v>29.26</v>
      </c>
      <c r="DK7" s="24">
        <v>34.200000000000003</v>
      </c>
      <c r="DL7" s="24">
        <v>39.15</v>
      </c>
      <c r="DM7" s="24">
        <v>44.09</v>
      </c>
      <c r="DN7" s="24">
        <v>9.51</v>
      </c>
      <c r="DO7" s="24">
        <v>44.22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2023-02-02T06:32:28Z</cp:lastPrinted>
  <dcterms:created xsi:type="dcterms:W3CDTF">2022-12-01T01:42:58Z</dcterms:created>
  <dcterms:modified xsi:type="dcterms:W3CDTF">2023-02-02T06:35:26Z</dcterms:modified>
  <cp:category/>
</cp:coreProperties>
</file>