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gfsv.sg.local\財務係\05-1　経営分析表\R5決算\02回答\01上水\"/>
    </mc:Choice>
  </mc:AlternateContent>
  <xr:revisionPtr revIDLastSave="0" documentId="13_ncr:1_{24E473F3-A7C9-49B2-B653-7F2D68F57679}" xr6:coauthVersionLast="47" xr6:coauthVersionMax="47" xr10:uidLastSave="{00000000-0000-0000-0000-000000000000}"/>
  <workbookProtection workbookAlgorithmName="SHA-512" workbookHashValue="G9mDjJ1olZa+i9NQE5l9x6aD7hhNLzdY4jvSpmgzpyKrgcnI3m24ldYDQBfXZ0Puwv18dRNlO07voHov5E9c5Q==" workbookSaltValue="rFv6NUYqLx2ZuOq4SSv7dA==" workbookSpinCount="100000" lockStructure="1"/>
  <bookViews>
    <workbookView xWindow="20370" yWindow="-313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P10" i="4" s="1"/>
  <c r="O6" i="5"/>
  <c r="I10" i="4" s="1"/>
  <c r="N6" i="5"/>
  <c r="B10" i="4" s="1"/>
  <c r="M6" i="5"/>
  <c r="AD8" i="4" s="1"/>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AT10" i="4"/>
  <c r="AL10" i="4"/>
  <c r="BB8" i="4"/>
  <c r="AT8" i="4"/>
  <c r="AL8" i="4"/>
  <c r="I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<sst xmlns="http://schemas.openxmlformats.org/spreadsheetml/2006/main" count="228" uniqueCount="114">
  <si>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</si>
  <si>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</si>
  <si>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</si>
  <si>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</si>
  <si>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</si>
  <si>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</si>
  <si>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</si>
  <si>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</si>
  <si>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</si>
  <si>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</si>
  <si>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</si>
  <si>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</si>
  <si>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</si>
  <si>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</si>
  <si>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</si>
  <si>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</si>
  <si>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</si>
  <si>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</si>
  <si>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</si>
  <si>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</si>
  <si>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</si>
  <si>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</si>
  <si>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</si>
  <si>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</si>
  <si>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</si>
  <si>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</si>
  <si>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</si>
  <si>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</si>
  <si>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</si>
  <si>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</si>
  <si>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</si>
  <si>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</si>
  <si>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</si>
  <si>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</si>
  <si>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</si>
  <si>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</si>
  <si>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</si>
  <si>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</si>
  <si>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</si>
  <si>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</si>
  <si>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</si>
  <si>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</si>
  <si>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</si>
  <si>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</si>
  <si>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</si>
  <si>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</si>
  <si>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</si>
  <si>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</si>
  <si>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</si>
  <si>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</si>
  <si>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</si>
  <si>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</si>
  <si>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</si>
  <si>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</si>
  <si>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</si>
  <si>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</si>
  <si>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</si>
  <si>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</si>
  <si>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</si>
  <si>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</si>
  <si>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</si>
  <si>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</si>
  <si>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</si>
  <si>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</si>
  <si>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</si>
  <si>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</si>
  <si>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</si>
  <si>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</si>
  <si>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</si>
  <si>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</si>
  <si>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</si>
  <si>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</si>
  <si>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</si>
  <si>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</si>
  <si>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</si>
  <si>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</si>
  <si>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</si>
  <si>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</si>
  <si>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</si>
  <si>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</si>
  <si>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</si>
  <si>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</si>
  <si>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</si>
  <si>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</si>
  <si>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</si>
  <si>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</si>
  <si>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</si>
  <si>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</si>
  <si>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</si>
  <si>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</si>
  <si>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</si>
  <si>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</si>
  <si>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</si>
  <si>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</si>
  <si>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</si>
  <si>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</si>
  <si>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</si>
  <si>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</si>
  <si>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</si>
  <si>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</si>
  <si>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</si>
  <si>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</si>
  <si>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</si>
  <si>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</si>
  <si>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</si>
  <si>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</si>
  <si>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</si>
  <si>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</si>
  <si>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</si>
  <si>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</si>
  <si>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</si>
  <si>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概ね健全な経営を維持できた。しかし、H29年度の簡水統合、また人口減による有収水量が減少傾向の中、簡水統合後の繰出金が激変緩和措置の後、上水道の基準に統一されることなど、収入が減少する一方、</t>
    </r>
    <r>
      <rPr>
        <sz val="10"/>
        <color rgb="FF0070C0"/>
        <rFont val="ＭＳ ゴシック"/>
        <family val="3"/>
        <charset val="128"/>
      </rPr>
      <t>燃料価格や物価・人件費の高騰により委託料や修繕費等の運転管理費や受水費の増加傾向に加え、</t>
    </r>
    <r>
      <rPr>
        <sz val="10"/>
        <color theme="1"/>
        <rFont val="ＭＳ ゴシック"/>
        <family val="3"/>
        <charset val="128"/>
      </rPr>
      <t xml:space="preserve">老朽化した施設や管路に対する多額の更新費用が必要となっており、経営環境は年々厳しさを増していく見込みとなっている。
　このような状況下において、施設の統廃合や人口規模に見合ったダウンサイジング等を進め、収益の確保と費用の縮減による効率的な経営を行っていく必要がある。そこで、10年間の経営の指針となる「第1次上下水道事業経営計画」のPDCAサイクルによる毎年度の進行管理を行い、事業全般の実効性を高めていくとともに、安定した財政運営が維持できるよう、国の財政支援の継続について引き続き要望していくこととする。"   </t>
    </r>
    <rPh sb="97" eb="99">
      <t>ネンリョウ</t>
    </rPh>
    <rPh sb="99" eb="101">
      <t>カカク</t>
    </rPh>
    <rPh sb="102" eb="104">
      <t>ブッカ</t>
    </rPh>
    <rPh sb="105" eb="108">
      <t>ジンケンヒ</t>
    </rPh>
    <rPh sb="109" eb="111">
      <t>コウトウ</t>
    </rPh>
    <rPh sb="114" eb="117">
      <t>イタクリョウ</t>
    </rPh>
    <rPh sb="118" eb="121">
      <t>シュウゼンヒ</t>
    </rPh>
    <rPh sb="121" eb="122">
      <t>トウ</t>
    </rPh>
    <rPh sb="123" eb="125">
      <t>ウンテン</t>
    </rPh>
    <rPh sb="125" eb="127">
      <t>カンリ</t>
    </rPh>
    <rPh sb="127" eb="128">
      <t>ヒ</t>
    </rPh>
    <rPh sb="129" eb="131">
      <t>ジュスイ</t>
    </rPh>
    <rPh sb="131" eb="132">
      <t>ヒ</t>
    </rPh>
    <rPh sb="133" eb="135">
      <t>ゾウカ</t>
    </rPh>
    <rPh sb="135" eb="137">
      <t>ケイコウ</t>
    </rPh>
    <rPh sb="138" eb="139">
      <t>クワ</t>
    </rPh>
    <phoneticPr fontId="4"/>
  </si>
  <si>
    <r>
      <t>・国の交付金を財源として行う市民生活支援緊急対策事業として一般会計からの補助金をうけて、水道料金の減免を行った。これに伴い、給水収益が</t>
    </r>
    <r>
      <rPr>
        <sz val="10"/>
        <color rgb="FFFF0000"/>
        <rFont val="ＭＳ ゴシック"/>
        <family val="3"/>
        <charset val="128"/>
      </rPr>
      <t>昨年に引き続き</t>
    </r>
    <r>
      <rPr>
        <sz val="10"/>
        <color theme="1"/>
        <rFont val="ＭＳ ゴシック"/>
        <family val="3"/>
        <charset val="128"/>
      </rPr>
      <t xml:space="preserve">減額となったため、④、⑤の指標については、減免の影響が出ている。
</t>
    </r>
    <r>
      <rPr>
        <sz val="10"/>
        <color rgb="FFFF0000"/>
        <rFont val="ＭＳ ゴシック"/>
        <family val="3"/>
        <charset val="128"/>
      </rPr>
      <t>・当市は元々水源に恵まれず、県受水に依存していることや、平地が少ないなどの地形的制約から給水原価は平均より高い。H29年度に簡水を統合したことにより、料金回収率が大幅に減少し</t>
    </r>
    <r>
      <rPr>
        <sz val="10"/>
        <color rgb="FF0070C0"/>
        <rFont val="ＭＳ ゴシック"/>
        <family val="3"/>
        <charset val="128"/>
      </rPr>
      <t>、高料金対策繰出金の激変緩和措置がR4年度以降段階的に縮減していることから、経常収支が減少している。</t>
    </r>
    <r>
      <rPr>
        <sz val="10"/>
        <color rgb="FFFF0000"/>
        <rFont val="ＭＳ ゴシック"/>
        <family val="3"/>
        <charset val="128"/>
      </rPr>
      <t xml:space="preserve">(①、⑤、⑥)
</t>
    </r>
    <r>
      <rPr>
        <sz val="10"/>
        <color rgb="FF0070C0"/>
        <rFont val="ＭＳ ゴシック"/>
        <family val="3"/>
        <charset val="128"/>
      </rPr>
      <t>・③の指標については、収入が減少傾向にある一方、支出が燃料費・物価等の高騰による委託料や修繕費の増加、受水費の増加により減少傾向にある。</t>
    </r>
    <r>
      <rPr>
        <sz val="10"/>
        <color theme="1"/>
        <rFont val="ＭＳ ゴシック"/>
        <family val="3"/>
        <charset val="128"/>
      </rPr>
      <t xml:space="preserve">
・施設利用率は平均より低い。今後も配水系統の見直しや水源転換などにより、可能な施設の統廃合を進め施設規模の適正化を図る。有収率は平均より高い値となっているが、引き続き漏水調査等により有収率の向上対策に努めることとしている。(⑦、⑧)
・企業債残高対給水収益比率は、H29年度の簡水統合により大幅に増加し、平均を</t>
    </r>
    <r>
      <rPr>
        <sz val="10"/>
        <color rgb="FFFF0000"/>
        <rFont val="ＭＳ ゴシック"/>
        <family val="3"/>
        <charset val="128"/>
      </rPr>
      <t>76pt</t>
    </r>
    <r>
      <rPr>
        <sz val="10"/>
        <color theme="1"/>
        <rFont val="ＭＳ ゴシック"/>
        <family val="3"/>
        <charset val="128"/>
      </rPr>
      <t>上回ったが、</t>
    </r>
    <r>
      <rPr>
        <sz val="10"/>
        <color rgb="FF0070C0"/>
        <rFont val="ＭＳ ゴシック"/>
        <family val="3"/>
        <charset val="128"/>
      </rPr>
      <t>企業債残高は</t>
    </r>
    <r>
      <rPr>
        <sz val="10"/>
        <color theme="1"/>
        <rFont val="ＭＳ ゴシック"/>
        <family val="3"/>
        <charset val="128"/>
      </rPr>
      <t>減少傾向で推移している。(④)
・基幹管路及び防災拠点施設へ向けた管路の耐震化事業や老朽施設の更新事業の財源には、既存の内部留保資金や利益を充当することとしている。物価高騰等により利益が減少しているため、</t>
    </r>
    <r>
      <rPr>
        <sz val="10"/>
        <color rgb="FF0070C0"/>
        <rFont val="ＭＳ ゴシック"/>
        <family val="3"/>
        <charset val="128"/>
      </rPr>
      <t>R7年度まで</t>
    </r>
    <r>
      <rPr>
        <sz val="10"/>
        <color theme="1"/>
        <rFont val="ＭＳ ゴシック"/>
        <family val="3"/>
        <charset val="128"/>
      </rPr>
      <t>は企業債の借入額を償還額の9割と設定し、内部留保資金残高を一定程度確保しながら実施する。</t>
    </r>
    <rPh sb="3" eb="6">
      <t>コウフキン</t>
    </rPh>
    <rPh sb="14" eb="16">
      <t>シミン</t>
    </rPh>
    <rPh sb="16" eb="18">
      <t>セイカツ</t>
    </rPh>
    <rPh sb="18" eb="20">
      <t>シエン</t>
    </rPh>
    <rPh sb="20" eb="22">
      <t>キンキュウ</t>
    </rPh>
    <rPh sb="22" eb="24">
      <t>タイサク</t>
    </rPh>
    <rPh sb="24" eb="26">
      <t>ジギョウ</t>
    </rPh>
    <rPh sb="29" eb="31">
      <t>イッパン</t>
    </rPh>
    <rPh sb="31" eb="33">
      <t>カイケイ</t>
    </rPh>
    <rPh sb="36" eb="39">
      <t>ホジョキン</t>
    </rPh>
    <rPh sb="62" eb="64">
      <t>キュウスイ</t>
    </rPh>
    <rPh sb="64" eb="66">
      <t>シュウエキ</t>
    </rPh>
    <rPh sb="67" eb="69">
      <t>サクネン</t>
    </rPh>
    <rPh sb="70" eb="71">
      <t>ヒ</t>
    </rPh>
    <rPh sb="72" eb="73">
      <t>ツヅ</t>
    </rPh>
    <rPh sb="74" eb="76">
      <t>ゲンガク</t>
    </rPh>
    <rPh sb="204" eb="206">
      <t>ゲキヘン</t>
    </rPh>
    <rPh sb="206" eb="208">
      <t>カンワ</t>
    </rPh>
    <rPh sb="208" eb="210">
      <t>ソチ</t>
    </rPh>
    <rPh sb="213" eb="215">
      <t>ネンド</t>
    </rPh>
    <rPh sb="215" eb="217">
      <t>イコウ</t>
    </rPh>
    <rPh sb="217" eb="220">
      <t>ダンカイテキ</t>
    </rPh>
    <rPh sb="221" eb="223">
      <t>シュクゲン</t>
    </rPh>
    <rPh sb="232" eb="234">
      <t>ケイジョウ</t>
    </rPh>
    <rPh sb="234" eb="236">
      <t>シュウシ</t>
    </rPh>
    <rPh sb="237" eb="239">
      <t>ゲンショウ</t>
    </rPh>
    <rPh sb="255" eb="257">
      <t>シヒョウ</t>
    </rPh>
    <rPh sb="263" eb="265">
      <t>シュウニュウ</t>
    </rPh>
    <rPh sb="266" eb="268">
      <t>ゲンショウ</t>
    </rPh>
    <rPh sb="268" eb="270">
      <t>ケイコウ</t>
    </rPh>
    <rPh sb="273" eb="275">
      <t>イッポウ</t>
    </rPh>
    <rPh sb="276" eb="278">
      <t>シシュツ</t>
    </rPh>
    <rPh sb="279" eb="281">
      <t>ネンリョウ</t>
    </rPh>
    <rPh sb="283" eb="285">
      <t>ブッカ</t>
    </rPh>
    <rPh sb="285" eb="286">
      <t>トウ</t>
    </rPh>
    <rPh sb="287" eb="289">
      <t>コウトウ</t>
    </rPh>
    <rPh sb="292" eb="295">
      <t>イタクリョウ</t>
    </rPh>
    <rPh sb="296" eb="299">
      <t>シュウゼンヒ</t>
    </rPh>
    <rPh sb="300" eb="301">
      <t>ゾウ</t>
    </rPh>
    <rPh sb="301" eb="302">
      <t>カ</t>
    </rPh>
    <rPh sb="303" eb="305">
      <t>ジュスイ</t>
    </rPh>
    <rPh sb="305" eb="306">
      <t>ヒ</t>
    </rPh>
    <rPh sb="307" eb="309">
      <t>ゾウカ</t>
    </rPh>
    <rPh sb="312" eb="316">
      <t>ゲンショウケイコウ</t>
    </rPh>
    <rPh sb="400" eb="401">
      <t>ヒ</t>
    </rPh>
    <rPh sb="402" eb="403">
      <t>ツヅ</t>
    </rPh>
    <rPh sb="486" eb="488">
      <t>キギョウ</t>
    </rPh>
    <rPh sb="488" eb="489">
      <t>サイ</t>
    </rPh>
    <rPh sb="489" eb="491">
      <t>ザンダカ</t>
    </rPh>
    <rPh sb="574" eb="576">
      <t>ブッカ</t>
    </rPh>
    <rPh sb="576" eb="578">
      <t>コウトウ</t>
    </rPh>
    <rPh sb="578" eb="579">
      <t>トウ</t>
    </rPh>
    <rPh sb="582" eb="584">
      <t>リエキ</t>
    </rPh>
    <rPh sb="585" eb="587">
      <t>ゲンショウ</t>
    </rPh>
    <rPh sb="596" eb="598">
      <t>ネンド</t>
    </rPh>
    <rPh sb="601" eb="604">
      <t>キギョウサイ</t>
    </rPh>
    <rPh sb="605" eb="608">
      <t>カリイレガク</t>
    </rPh>
    <rPh sb="609" eb="612">
      <t>ショウカンガク</t>
    </rPh>
    <rPh sb="614" eb="615">
      <t>ワ</t>
    </rPh>
    <rPh sb="616" eb="618">
      <t>セッテイ</t>
    </rPh>
    <rPh sb="620" eb="622">
      <t>ナイブ</t>
    </rPh>
    <rPh sb="622" eb="624">
      <t>リュウホ</t>
    </rPh>
    <rPh sb="624" eb="626">
      <t>シキン</t>
    </rPh>
    <rPh sb="626" eb="628">
      <t>ザンダカ</t>
    </rPh>
    <rPh sb="629" eb="631">
      <t>イッテイ</t>
    </rPh>
    <rPh sb="631" eb="633">
      <t>テイド</t>
    </rPh>
    <rPh sb="633" eb="635">
      <t>カクホ</t>
    </rPh>
    <rPh sb="639" eb="641">
      <t>ジッシ</t>
    </rPh>
    <phoneticPr fontId="4"/>
  </si>
  <si>
    <r>
      <t xml:space="preserve">"経営戦略に基づき、計画的に更新していく
・施設や設備機器は点検・修理や改修を適切な時期に実施して使用限界年数を延長する長寿命化を図る。管路の使用限界年数は鋳鉄管を75年、それ以外は40年としているため、有形固定資産減価償却率、管路経年化率は微増傾向にある。引き続き「第1次上下水道事業経営計画」に基づき積極的に更新を進めていく。
</t>
    </r>
    <r>
      <rPr>
        <sz val="10"/>
        <color rgb="FFFF0000"/>
        <rFont val="ＭＳ ゴシック"/>
        <family val="3"/>
        <charset val="128"/>
      </rPr>
      <t>・塩ビ管の劣化状況</t>
    </r>
    <r>
      <rPr>
        <sz val="10"/>
        <color rgb="FF0070C0"/>
        <rFont val="ＭＳ ゴシック"/>
        <family val="3"/>
        <charset val="128"/>
      </rPr>
      <t>の</t>
    </r>
    <r>
      <rPr>
        <sz val="10"/>
        <color rgb="FFFF0000"/>
        <rFont val="ＭＳ ゴシック"/>
        <family val="3"/>
        <charset val="128"/>
      </rPr>
      <t>調査分析</t>
    </r>
    <r>
      <rPr>
        <sz val="10"/>
        <color rgb="FF0070C0"/>
        <rFont val="ＭＳ ゴシック"/>
        <family val="3"/>
        <charset val="128"/>
      </rPr>
      <t>を行った</t>
    </r>
    <r>
      <rPr>
        <sz val="10"/>
        <color rgb="FFFF0000"/>
        <rFont val="ＭＳ ゴシック"/>
        <family val="3"/>
        <charset val="128"/>
      </rPr>
      <t>。</t>
    </r>
    <r>
      <rPr>
        <sz val="10"/>
        <color rgb="FF0070C0"/>
        <rFont val="ＭＳ ゴシック"/>
        <family val="3"/>
        <charset val="128"/>
      </rPr>
      <t>今後は、</t>
    </r>
    <r>
      <rPr>
        <sz val="10"/>
        <color rgb="FFFF0000"/>
        <rFont val="ＭＳ ゴシック"/>
        <family val="3"/>
        <charset val="128"/>
      </rPr>
      <t>使用限界年数の設定</t>
    </r>
    <r>
      <rPr>
        <sz val="10"/>
        <color rgb="FF0070C0"/>
        <rFont val="ＭＳ ゴシック"/>
        <family val="3"/>
        <charset val="128"/>
      </rPr>
      <t>を行う予定である。</t>
    </r>
    <r>
      <rPr>
        <sz val="10"/>
        <color rgb="FFFF0000"/>
        <rFont val="ＭＳ ゴシック"/>
        <family val="3"/>
        <charset val="128"/>
      </rPr>
      <t xml:space="preserve">
</t>
    </r>
    <r>
      <rPr>
        <sz val="10"/>
        <color theme="1"/>
        <rFont val="ＭＳ ゴシック"/>
        <family val="3"/>
        <charset val="128"/>
      </rPr>
      <t>・水源から防災拠点施設へ向けた管路を計画的に更新・耐震化していくとともに、漏水頻度の高い管路についても緊急性の高いものから更新していく。"</t>
    </r>
    <rPh sb="182" eb="183">
      <t>オコナ</t>
    </rPh>
    <rPh sb="186" eb="188">
      <t>コンゴ</t>
    </rPh>
    <rPh sb="200" eb="201">
      <t>オコナ</t>
    </rPh>
    <rPh sb="202" eb="20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</si>
</sst>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
      <sz val="10"/>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1.32</c:v>
                </c:pt>
                <c:pt idx="1">
                  <c:v>1.24</c:v>
                </c:pt>
                <c:pt idx="2">
                  <c:v>1.08</c:v>
                </c:pt>
                <c:pt idx="3">
                  <c:v>0.82</c:v>
                </c:pt>
                <c:pt idx="4">
                  <c:v>1.01</c:v>
                </c:pt>
              </c:numCache>
            </c:numRef>
          </c:val>
          <c:extLst>
            <c:ext xmlns:c16="http://schemas.microsoft.com/office/drawing/2014/chart" uri="{C3380CC4-5D6E-409C-BE32-E72D297353CC}">
              <c16:uniqueId val="{00000000-4586-482F-8BBC-7C1375ED69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4586-482F-8BBC-7C1375ED69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54.74</c:v>
                </c:pt>
                <c:pt idx="1">
                  <c:v>54.47</c:v>
                </c:pt>
                <c:pt idx="2">
                  <c:v>56.33</c:v>
                </c:pt>
                <c:pt idx="3">
                  <c:v>56.37</c:v>
                </c:pt>
                <c:pt idx="4">
                  <c:v>56.69</c:v>
                </c:pt>
              </c:numCache>
            </c:numRef>
          </c:val>
          <c:extLst>
            <c:ext xmlns:c16="http://schemas.microsoft.com/office/drawing/2014/chart" uri="{C3380CC4-5D6E-409C-BE32-E72D297353CC}">
              <c16:uniqueId val="{00000000-486F-476D-8C37-AE2FDCF601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486F-476D-8C37-AE2FDCF601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91.86</c:v>
                </c:pt>
                <c:pt idx="1">
                  <c:v>92.53</c:v>
                </c:pt>
                <c:pt idx="2">
                  <c:v>93.64</c:v>
                </c:pt>
                <c:pt idx="3">
                  <c:v>93.09</c:v>
                </c:pt>
                <c:pt idx="4">
                  <c:v>93.54</c:v>
                </c:pt>
              </c:numCache>
            </c:numRef>
          </c:val>
          <c:extLst>
            <c:ext xmlns:c16="http://schemas.microsoft.com/office/drawing/2014/chart" uri="{C3380CC4-5D6E-409C-BE32-E72D297353CC}">
              <c16:uniqueId val="{00000000-36B9-4583-B1E1-363515AE808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36B9-4583-B1E1-363515AE808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112.74</c:v>
                </c:pt>
                <c:pt idx="1">
                  <c:v>105.85</c:v>
                </c:pt>
                <c:pt idx="2">
                  <c:v>109.86</c:v>
                </c:pt>
                <c:pt idx="3">
                  <c:v>108.05</c:v>
                </c:pt>
                <c:pt idx="4">
                  <c:v>106.89</c:v>
                </c:pt>
              </c:numCache>
            </c:numRef>
          </c:val>
          <c:extLst>
            <c:ext xmlns:c16="http://schemas.microsoft.com/office/drawing/2014/chart" uri="{C3380CC4-5D6E-409C-BE32-E72D297353CC}">
              <c16:uniqueId val="{00000000-BCD7-4DE7-9DBC-D754C9E7EA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BCD7-4DE7-9DBC-D754C9E7EA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43.48</c:v>
                </c:pt>
                <c:pt idx="1">
                  <c:v>43.48</c:v>
                </c:pt>
                <c:pt idx="2">
                  <c:v>44.46</c:v>
                </c:pt>
                <c:pt idx="3">
                  <c:v>45.21</c:v>
                </c:pt>
                <c:pt idx="4">
                  <c:v>45.87</c:v>
                </c:pt>
              </c:numCache>
            </c:numRef>
          </c:val>
          <c:extLst>
            <c:ext xmlns:c16="http://schemas.microsoft.com/office/drawing/2014/chart" uri="{C3380CC4-5D6E-409C-BE32-E72D297353CC}">
              <c16:uniqueId val="{00000000-7854-43DF-8CCD-5B5F1342359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7854-43DF-8CCD-5B5F1342359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26.29</c:v>
                </c:pt>
                <c:pt idx="1">
                  <c:v>25.67</c:v>
                </c:pt>
                <c:pt idx="2">
                  <c:v>27.21</c:v>
                </c:pt>
                <c:pt idx="3">
                  <c:v>28.16</c:v>
                </c:pt>
                <c:pt idx="4">
                  <c:v>28.49</c:v>
                </c:pt>
              </c:numCache>
            </c:numRef>
          </c:val>
          <c:extLst>
            <c:ext xmlns:c16="http://schemas.microsoft.com/office/drawing/2014/chart" uri="{C3380CC4-5D6E-409C-BE32-E72D297353CC}">
              <c16:uniqueId val="{00000000-4194-4203-A52F-A571CEBB82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4194-4203-A52F-A571CEBB82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F2-4A23-BD5B-9CE10BB0D4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1FF2-4A23-BD5B-9CE10BB0D4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290.95999999999998</c:v>
                </c:pt>
                <c:pt idx="1">
                  <c:v>218.61</c:v>
                </c:pt>
                <c:pt idx="2">
                  <c:v>184.37</c:v>
                </c:pt>
                <c:pt idx="3">
                  <c:v>198.24</c:v>
                </c:pt>
                <c:pt idx="4">
                  <c:v>138.84</c:v>
                </c:pt>
              </c:numCache>
            </c:numRef>
          </c:val>
          <c:extLst>
            <c:ext xmlns:c16="http://schemas.microsoft.com/office/drawing/2014/chart" uri="{C3380CC4-5D6E-409C-BE32-E72D297353CC}">
              <c16:uniqueId val="{00000000-4924-4F7D-9CE1-143EAF0113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4924-4F7D-9CE1-143EAF0113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394.73</c:v>
                </c:pt>
                <c:pt idx="1">
                  <c:v>392.61</c:v>
                </c:pt>
                <c:pt idx="2">
                  <c:v>367.73</c:v>
                </c:pt>
                <c:pt idx="3">
                  <c:v>397.16</c:v>
                </c:pt>
                <c:pt idx="4">
                  <c:v>378.05</c:v>
                </c:pt>
              </c:numCache>
            </c:numRef>
          </c:val>
          <c:extLst>
            <c:ext xmlns:c16="http://schemas.microsoft.com/office/drawing/2014/chart" uri="{C3380CC4-5D6E-409C-BE32-E72D297353CC}">
              <c16:uniqueId val="{00000000-335E-4BAD-817A-85F8F26F1E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335E-4BAD-817A-85F8F26F1E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99.26</c:v>
                </c:pt>
                <c:pt idx="1">
                  <c:v>93.51</c:v>
                </c:pt>
                <c:pt idx="2">
                  <c:v>98.32</c:v>
                </c:pt>
                <c:pt idx="3">
                  <c:v>86.56</c:v>
                </c:pt>
                <c:pt idx="4">
                  <c:v>86.41</c:v>
                </c:pt>
              </c:numCache>
            </c:numRef>
          </c:val>
          <c:extLst>
            <c:ext xmlns:c16="http://schemas.microsoft.com/office/drawing/2014/chart" uri="{C3380CC4-5D6E-409C-BE32-E72D297353CC}">
              <c16:uniqueId val="{00000000-E983-4ABE-94D5-E8D88C72A3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E983-4ABE-94D5-E8D88C72A3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216.27</c:v>
                </c:pt>
                <c:pt idx="1">
                  <c:v>221.04</c:v>
                </c:pt>
                <c:pt idx="2">
                  <c:v>216.7</c:v>
                </c:pt>
                <c:pt idx="3">
                  <c:v>220.32</c:v>
                </c:pt>
                <c:pt idx="4">
                  <c:v>221.38</c:v>
                </c:pt>
              </c:numCache>
            </c:numRef>
          </c:val>
          <c:extLst>
            <c:ext xmlns:c16="http://schemas.microsoft.com/office/drawing/2014/chart" uri="{C3380CC4-5D6E-409C-BE32-E72D297353CC}">
              <c16:uniqueId val="{00000000-F4E5-4341-BF69-AAED9EECA8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F4E5-4341-BF69-AAED9EECA8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3"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島根県　松江市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196021</v>
      </c>
      <c r="AM8" s="65"/>
      <c r="AN8" s="65"/>
      <c r="AO8" s="65"/>
      <c r="AP8" s="65"/>
      <c r="AQ8" s="65"/>
      <c r="AR8" s="65"/>
      <c r="AS8" s="65"/>
      <c r="AT8" s="36">
        <f>データ!$S$6</f>
        <v>572.99</v>
      </c>
      <c r="AU8" s="37"/>
      <c r="AV8" s="37"/>
      <c r="AW8" s="37"/>
      <c r="AX8" s="37"/>
      <c r="AY8" s="37"/>
      <c r="AZ8" s="37"/>
      <c r="BA8" s="37"/>
      <c r="BB8" s="54">
        <f>データ!$T$6</f>
        <v>342.1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67.98</v>
      </c>
      <c r="J10" s="37"/>
      <c r="K10" s="37"/>
      <c r="L10" s="37"/>
      <c r="M10" s="37"/>
      <c r="N10" s="37"/>
      <c r="O10" s="64"/>
      <c r="P10" s="54">
        <f>データ!$P$6</f>
        <v>94.54</v>
      </c>
      <c r="Q10" s="54"/>
      <c r="R10" s="54"/>
      <c r="S10" s="54"/>
      <c r="T10" s="54"/>
      <c r="U10" s="54"/>
      <c r="V10" s="54"/>
      <c r="W10" s="65">
        <f>データ!$Q$6</f>
        <v>3597</v>
      </c>
      <c r="X10" s="65"/>
      <c r="Y10" s="65"/>
      <c r="Z10" s="65"/>
      <c r="AA10" s="65"/>
      <c r="AB10" s="65"/>
      <c r="AC10" s="65"/>
      <c r="AD10" s="2"/>
      <c r="AE10" s="2"/>
      <c r="AF10" s="2"/>
      <c r="AG10" s="2"/>
      <c r="AH10" s="2"/>
      <c r="AI10" s="2"/>
      <c r="AJ10" s="2"/>
      <c r="AK10" s="2"/>
      <c r="AL10" s="65">
        <f>データ!$U$6</f>
        <v>184169</v>
      </c>
      <c r="AM10" s="65"/>
      <c r="AN10" s="65"/>
      <c r="AO10" s="65"/>
      <c r="AP10" s="65"/>
      <c r="AQ10" s="65"/>
      <c r="AR10" s="65"/>
      <c r="AS10" s="65"/>
      <c r="AT10" s="36">
        <f>データ!$V$6</f>
        <v>206.58</v>
      </c>
      <c r="AU10" s="37"/>
      <c r="AV10" s="37"/>
      <c r="AW10" s="37"/>
      <c r="AX10" s="37"/>
      <c r="AY10" s="37"/>
      <c r="AZ10" s="37"/>
      <c r="BA10" s="37"/>
      <c r="BB10" s="54">
        <f>データ!$W$6</f>
        <v>891.51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F09Q48Y+Q550HDfhbhbGZSOYJyE9gYw18FmsuZTLhiellE0PCZHzQEXl7VrETRxHRp8VzSBjTLDwgsDkTkRBw==" saltValue="6vsya6FAJcGqIRYUmRmx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322016</v>
      </c>
      <c r="D6" s="20">
        <f t="shared" si="3"/>
        <v>46</v>
      </c>
      <c r="E6" s="20">
        <f t="shared" si="3"/>
        <v>1</v>
      </c>
      <c r="F6" s="20">
        <f t="shared" si="3"/>
        <v>0</v>
      </c>
      <c r="G6" s="20">
        <f t="shared" si="3"/>
        <v>1</v>
      </c>
      <c r="H6" s="20" t="str">
        <f t="shared" si="3"/>
        <v>島根県　松江市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67.98</v>
      </c>
      <c r="P6" s="21">
        <f t="shared" si="3"/>
        <v>94.54</v>
      </c>
      <c r="Q6" s="21">
        <f t="shared" si="3"/>
        <v>3597</v>
      </c>
      <c r="R6" s="21">
        <f t="shared" si="3"/>
        <v>196021</v>
      </c>
      <c r="S6" s="21">
        <f t="shared" si="3"/>
        <v>572.99</v>
      </c>
      <c r="T6" s="21">
        <f t="shared" si="3"/>
        <v>342.1</v>
      </c>
      <c r="U6" s="21">
        <f t="shared" si="3"/>
        <v>184169</v>
      </c>
      <c r="V6" s="21">
        <f t="shared" si="3"/>
        <v>206.58</v>
      </c>
      <c r="W6" s="21">
        <f t="shared" si="3"/>
        <v>891.51</v>
      </c>
      <c r="X6" s="22">
        <f>IF(X7="",NA(),X7)</f>
        <v>112.74</v>
      </c>
      <c r="Y6" s="22">
        <f t="shared" ref="Y6:AG6" si="4">IF(Y7="",NA(),Y7)</f>
        <v>105.85</v>
      </c>
      <c r="Z6" s="22">
        <f t="shared" si="4"/>
        <v>109.86</v>
      </c>
      <c r="AA6" s="22">
        <f t="shared" si="4"/>
        <v>108.05</v>
      </c>
      <c r="AB6" s="22">
        <f t="shared" si="4"/>
        <v>106.89</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290.95999999999998</v>
      </c>
      <c r="AU6" s="22">
        <f t="shared" ref="AU6:BC6" si="6">IF(AU7="",NA(),AU7)</f>
        <v>218.61</v>
      </c>
      <c r="AV6" s="22">
        <f t="shared" si="6"/>
        <v>184.37</v>
      </c>
      <c r="AW6" s="22">
        <f t="shared" si="6"/>
        <v>198.24</v>
      </c>
      <c r="AX6" s="22">
        <f t="shared" si="6"/>
        <v>138.84</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394.73</v>
      </c>
      <c r="BF6" s="22">
        <f t="shared" ref="BF6:BN6" si="7">IF(BF7="",NA(),BF7)</f>
        <v>392.61</v>
      </c>
      <c r="BG6" s="22">
        <f t="shared" si="7"/>
        <v>367.73</v>
      </c>
      <c r="BH6" s="22">
        <f t="shared" si="7"/>
        <v>397.16</v>
      </c>
      <c r="BI6" s="22">
        <f t="shared" si="7"/>
        <v>378.05</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99.26</v>
      </c>
      <c r="BQ6" s="22">
        <f t="shared" ref="BQ6:BY6" si="8">IF(BQ7="",NA(),BQ7)</f>
        <v>93.51</v>
      </c>
      <c r="BR6" s="22">
        <f t="shared" si="8"/>
        <v>98.32</v>
      </c>
      <c r="BS6" s="22">
        <f t="shared" si="8"/>
        <v>86.56</v>
      </c>
      <c r="BT6" s="22">
        <f t="shared" si="8"/>
        <v>86.41</v>
      </c>
      <c r="BU6" s="22">
        <f t="shared" si="8"/>
        <v>106.11</v>
      </c>
      <c r="BV6" s="22">
        <f t="shared" si="8"/>
        <v>103.75</v>
      </c>
      <c r="BW6" s="22">
        <f t="shared" si="8"/>
        <v>105.3</v>
      </c>
      <c r="BX6" s="22">
        <f t="shared" si="8"/>
        <v>99.41</v>
      </c>
      <c r="BY6" s="22">
        <f t="shared" si="8"/>
        <v>101.11</v>
      </c>
      <c r="BZ6" s="21" t="str">
        <f>IF(BZ7="","",IF(BZ7="-","【-】","【"&amp;SUBSTITUTE(TEXT(BZ7,"#,##0.00"),"-","△")&amp;"】"))</f>
        <v>【97.82】</v>
      </c>
      <c r="CA6" s="22">
        <f>IF(CA7="",NA(),CA7)</f>
        <v>216.27</v>
      </c>
      <c r="CB6" s="22">
        <f t="shared" ref="CB6:CJ6" si="9">IF(CB7="",NA(),CB7)</f>
        <v>221.04</v>
      </c>
      <c r="CC6" s="22">
        <f t="shared" si="9"/>
        <v>216.7</v>
      </c>
      <c r="CD6" s="22">
        <f t="shared" si="9"/>
        <v>220.32</v>
      </c>
      <c r="CE6" s="22">
        <f t="shared" si="9"/>
        <v>221.38</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54.74</v>
      </c>
      <c r="CM6" s="22">
        <f t="shared" ref="CM6:CU6" si="10">IF(CM7="",NA(),CM7)</f>
        <v>54.47</v>
      </c>
      <c r="CN6" s="22">
        <f t="shared" si="10"/>
        <v>56.33</v>
      </c>
      <c r="CO6" s="22">
        <f t="shared" si="10"/>
        <v>56.37</v>
      </c>
      <c r="CP6" s="22">
        <f t="shared" si="10"/>
        <v>56.69</v>
      </c>
      <c r="CQ6" s="22">
        <f t="shared" si="10"/>
        <v>61.71</v>
      </c>
      <c r="CR6" s="22">
        <f t="shared" si="10"/>
        <v>63.12</v>
      </c>
      <c r="CS6" s="22">
        <f t="shared" si="10"/>
        <v>62.57</v>
      </c>
      <c r="CT6" s="22">
        <f t="shared" si="10"/>
        <v>61.56</v>
      </c>
      <c r="CU6" s="22">
        <f t="shared" si="10"/>
        <v>60.84</v>
      </c>
      <c r="CV6" s="21" t="str">
        <f>IF(CV7="","",IF(CV7="-","【-】","【"&amp;SUBSTITUTE(TEXT(CV7,"#,##0.00"),"-","△")&amp;"】"))</f>
        <v>【59.81】</v>
      </c>
      <c r="CW6" s="22">
        <f>IF(CW7="",NA(),CW7)</f>
        <v>91.86</v>
      </c>
      <c r="CX6" s="22">
        <f t="shared" ref="CX6:DF6" si="11">IF(CX7="",NA(),CX7)</f>
        <v>92.53</v>
      </c>
      <c r="CY6" s="22">
        <f t="shared" si="11"/>
        <v>93.64</v>
      </c>
      <c r="CZ6" s="22">
        <f t="shared" si="11"/>
        <v>93.09</v>
      </c>
      <c r="DA6" s="22">
        <f t="shared" si="11"/>
        <v>93.54</v>
      </c>
      <c r="DB6" s="22">
        <f t="shared" si="11"/>
        <v>90.03</v>
      </c>
      <c r="DC6" s="22">
        <f t="shared" si="11"/>
        <v>90.09</v>
      </c>
      <c r="DD6" s="22">
        <f t="shared" si="11"/>
        <v>90.21</v>
      </c>
      <c r="DE6" s="22">
        <f t="shared" si="11"/>
        <v>90.11</v>
      </c>
      <c r="DF6" s="22">
        <f t="shared" si="11"/>
        <v>89.73</v>
      </c>
      <c r="DG6" s="21" t="str">
        <f>IF(DG7="","",IF(DG7="-","【-】","【"&amp;SUBSTITUTE(TEXT(DG7,"#,##0.00"),"-","△")&amp;"】"))</f>
        <v>【89.42】</v>
      </c>
      <c r="DH6" s="22">
        <f>IF(DH7="",NA(),DH7)</f>
        <v>43.48</v>
      </c>
      <c r="DI6" s="22">
        <f t="shared" ref="DI6:DQ6" si="12">IF(DI7="",NA(),DI7)</f>
        <v>43.48</v>
      </c>
      <c r="DJ6" s="22">
        <f t="shared" si="12"/>
        <v>44.46</v>
      </c>
      <c r="DK6" s="22">
        <f t="shared" si="12"/>
        <v>45.21</v>
      </c>
      <c r="DL6" s="22">
        <f t="shared" si="12"/>
        <v>45.87</v>
      </c>
      <c r="DM6" s="22">
        <f t="shared" si="12"/>
        <v>49.6</v>
      </c>
      <c r="DN6" s="22">
        <f t="shared" si="12"/>
        <v>50.31</v>
      </c>
      <c r="DO6" s="22">
        <f t="shared" si="12"/>
        <v>50.74</v>
      </c>
      <c r="DP6" s="22">
        <f t="shared" si="12"/>
        <v>51.49</v>
      </c>
      <c r="DQ6" s="22">
        <f t="shared" si="12"/>
        <v>51.94</v>
      </c>
      <c r="DR6" s="21" t="str">
        <f>IF(DR7="","",IF(DR7="-","【-】","【"&amp;SUBSTITUTE(TEXT(DR7,"#,##0.00"),"-","△")&amp;"】"))</f>
        <v>【52.02】</v>
      </c>
      <c r="DS6" s="22">
        <f>IF(DS7="",NA(),DS7)</f>
        <v>26.29</v>
      </c>
      <c r="DT6" s="22">
        <f t="shared" ref="DT6:EB6" si="13">IF(DT7="",NA(),DT7)</f>
        <v>25.67</v>
      </c>
      <c r="DU6" s="22">
        <f t="shared" si="13"/>
        <v>27.21</v>
      </c>
      <c r="DV6" s="22">
        <f t="shared" si="13"/>
        <v>28.16</v>
      </c>
      <c r="DW6" s="22">
        <f t="shared" si="13"/>
        <v>28.49</v>
      </c>
      <c r="DX6" s="22">
        <f t="shared" si="13"/>
        <v>20.49</v>
      </c>
      <c r="DY6" s="22">
        <f t="shared" si="13"/>
        <v>21.34</v>
      </c>
      <c r="DZ6" s="22">
        <f t="shared" si="13"/>
        <v>23.27</v>
      </c>
      <c r="EA6" s="22">
        <f t="shared" si="13"/>
        <v>25.18</v>
      </c>
      <c r="EB6" s="22">
        <f t="shared" si="13"/>
        <v>26.52</v>
      </c>
      <c r="EC6" s="21" t="str">
        <f>IF(EC7="","",IF(EC7="-","【-】","【"&amp;SUBSTITUTE(TEXT(EC7,"#,##0.00"),"-","△")&amp;"】"))</f>
        <v>【25.37】</v>
      </c>
      <c r="ED6" s="22">
        <f>IF(ED7="",NA(),ED7)</f>
        <v>1.32</v>
      </c>
      <c r="EE6" s="22">
        <f t="shared" ref="EE6:EM6" si="14">IF(EE7="",NA(),EE7)</f>
        <v>1.24</v>
      </c>
      <c r="EF6" s="22">
        <f t="shared" si="14"/>
        <v>1.08</v>
      </c>
      <c r="EG6" s="22">
        <f t="shared" si="14"/>
        <v>0.82</v>
      </c>
      <c r="EH6" s="22">
        <f t="shared" si="14"/>
        <v>1.01</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322016</v>
      </c>
      <c r="D7" s="24">
        <v>46</v>
      </c>
      <c r="E7" s="24">
        <v>1</v>
      </c>
      <c r="F7" s="24">
        <v>0</v>
      </c>
      <c r="G7" s="24">
        <v>1</v>
      </c>
      <c r="H7" s="24" t="s">
        <v>93</v>
      </c>
      <c r="I7" s="24" t="s">
        <v>94</v>
      </c>
      <c r="J7" s="24" t="s">
        <v>95</v>
      </c>
      <c r="K7" s="24" t="s">
        <v>96</v>
      </c>
      <c r="L7" s="24" t="s">
        <v>97</v>
      </c>
      <c r="M7" s="24" t="s">
        <v>98</v>
      </c>
      <c r="N7" s="25" t="s">
        <v>99</v>
      </c>
      <c r="O7" s="25">
        <v>67.98</v>
      </c>
      <c r="P7" s="25">
        <v>94.54</v>
      </c>
      <c r="Q7" s="25">
        <v>3597</v>
      </c>
      <c r="R7" s="25">
        <v>196021</v>
      </c>
      <c r="S7" s="25">
        <v>572.99</v>
      </c>
      <c r="T7" s="25">
        <v>342.1</v>
      </c>
      <c r="U7" s="25">
        <v>184169</v>
      </c>
      <c r="V7" s="25">
        <v>206.58</v>
      </c>
      <c r="W7" s="25">
        <v>891.51</v>
      </c>
      <c r="X7" s="25">
        <v>112.74</v>
      </c>
      <c r="Y7" s="25">
        <v>105.85</v>
      </c>
      <c r="Z7" s="25">
        <v>109.86</v>
      </c>
      <c r="AA7" s="25">
        <v>108.05</v>
      </c>
      <c r="AB7" s="25">
        <v>106.89</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290.95999999999998</v>
      </c>
      <c r="AU7" s="25">
        <v>218.61</v>
      </c>
      <c r="AV7" s="25">
        <v>184.37</v>
      </c>
      <c r="AW7" s="25">
        <v>198.24</v>
      </c>
      <c r="AX7" s="25">
        <v>138.84</v>
      </c>
      <c r="AY7" s="25">
        <v>309.10000000000002</v>
      </c>
      <c r="AZ7" s="25">
        <v>306.08</v>
      </c>
      <c r="BA7" s="25">
        <v>306.14999999999998</v>
      </c>
      <c r="BB7" s="25">
        <v>297.54000000000002</v>
      </c>
      <c r="BC7" s="25">
        <v>289.44</v>
      </c>
      <c r="BD7" s="25">
        <v>243.36</v>
      </c>
      <c r="BE7" s="25">
        <v>394.73</v>
      </c>
      <c r="BF7" s="25">
        <v>392.61</v>
      </c>
      <c r="BG7" s="25">
        <v>367.73</v>
      </c>
      <c r="BH7" s="25">
        <v>397.16</v>
      </c>
      <c r="BI7" s="25">
        <v>378.05</v>
      </c>
      <c r="BJ7" s="25">
        <v>290.42</v>
      </c>
      <c r="BK7" s="25">
        <v>294.66000000000003</v>
      </c>
      <c r="BL7" s="25">
        <v>285.27</v>
      </c>
      <c r="BM7" s="25">
        <v>294.73</v>
      </c>
      <c r="BN7" s="25">
        <v>301.23</v>
      </c>
      <c r="BO7" s="25">
        <v>265.93</v>
      </c>
      <c r="BP7" s="25">
        <v>99.26</v>
      </c>
      <c r="BQ7" s="25">
        <v>93.51</v>
      </c>
      <c r="BR7" s="25">
        <v>98.32</v>
      </c>
      <c r="BS7" s="25">
        <v>86.56</v>
      </c>
      <c r="BT7" s="25">
        <v>86.41</v>
      </c>
      <c r="BU7" s="25">
        <v>106.11</v>
      </c>
      <c r="BV7" s="25">
        <v>103.75</v>
      </c>
      <c r="BW7" s="25">
        <v>105.3</v>
      </c>
      <c r="BX7" s="25">
        <v>99.41</v>
      </c>
      <c r="BY7" s="25">
        <v>101.11</v>
      </c>
      <c r="BZ7" s="25">
        <v>97.82</v>
      </c>
      <c r="CA7" s="25">
        <v>216.27</v>
      </c>
      <c r="CB7" s="25">
        <v>221.04</v>
      </c>
      <c r="CC7" s="25">
        <v>216.7</v>
      </c>
      <c r="CD7" s="25">
        <v>220.32</v>
      </c>
      <c r="CE7" s="25">
        <v>221.38</v>
      </c>
      <c r="CF7" s="25">
        <v>161.03</v>
      </c>
      <c r="CG7" s="25">
        <v>159.93</v>
      </c>
      <c r="CH7" s="25">
        <v>162.77000000000001</v>
      </c>
      <c r="CI7" s="25">
        <v>170.87</v>
      </c>
      <c r="CJ7" s="25">
        <v>171.09</v>
      </c>
      <c r="CK7" s="25">
        <v>177.56</v>
      </c>
      <c r="CL7" s="25">
        <v>54.74</v>
      </c>
      <c r="CM7" s="25">
        <v>54.47</v>
      </c>
      <c r="CN7" s="25">
        <v>56.33</v>
      </c>
      <c r="CO7" s="25">
        <v>56.37</v>
      </c>
      <c r="CP7" s="25">
        <v>56.69</v>
      </c>
      <c r="CQ7" s="25">
        <v>61.71</v>
      </c>
      <c r="CR7" s="25">
        <v>63.12</v>
      </c>
      <c r="CS7" s="25">
        <v>62.57</v>
      </c>
      <c r="CT7" s="25">
        <v>61.56</v>
      </c>
      <c r="CU7" s="25">
        <v>60.84</v>
      </c>
      <c r="CV7" s="25">
        <v>59.81</v>
      </c>
      <c r="CW7" s="25">
        <v>91.86</v>
      </c>
      <c r="CX7" s="25">
        <v>92.53</v>
      </c>
      <c r="CY7" s="25">
        <v>93.64</v>
      </c>
      <c r="CZ7" s="25">
        <v>93.09</v>
      </c>
      <c r="DA7" s="25">
        <v>93.54</v>
      </c>
      <c r="DB7" s="25">
        <v>90.03</v>
      </c>
      <c r="DC7" s="25">
        <v>90.09</v>
      </c>
      <c r="DD7" s="25">
        <v>90.21</v>
      </c>
      <c r="DE7" s="25">
        <v>90.11</v>
      </c>
      <c r="DF7" s="25">
        <v>89.73</v>
      </c>
      <c r="DG7" s="25">
        <v>89.42</v>
      </c>
      <c r="DH7" s="25">
        <v>43.48</v>
      </c>
      <c r="DI7" s="25">
        <v>43.48</v>
      </c>
      <c r="DJ7" s="25">
        <v>44.46</v>
      </c>
      <c r="DK7" s="25">
        <v>45.21</v>
      </c>
      <c r="DL7" s="25">
        <v>45.87</v>
      </c>
      <c r="DM7" s="25">
        <v>49.6</v>
      </c>
      <c r="DN7" s="25">
        <v>50.31</v>
      </c>
      <c r="DO7" s="25">
        <v>50.74</v>
      </c>
      <c r="DP7" s="25">
        <v>51.49</v>
      </c>
      <c r="DQ7" s="25">
        <v>51.94</v>
      </c>
      <c r="DR7" s="25">
        <v>52.02</v>
      </c>
      <c r="DS7" s="25">
        <v>26.29</v>
      </c>
      <c r="DT7" s="25">
        <v>25.67</v>
      </c>
      <c r="DU7" s="25">
        <v>27.21</v>
      </c>
      <c r="DV7" s="25">
        <v>28.16</v>
      </c>
      <c r="DW7" s="25">
        <v>28.49</v>
      </c>
      <c r="DX7" s="25">
        <v>20.49</v>
      </c>
      <c r="DY7" s="25">
        <v>21.34</v>
      </c>
      <c r="DZ7" s="25">
        <v>23.27</v>
      </c>
      <c r="EA7" s="25">
        <v>25.18</v>
      </c>
      <c r="EB7" s="25">
        <v>26.52</v>
      </c>
      <c r="EC7" s="25">
        <v>25.37</v>
      </c>
      <c r="ED7" s="25">
        <v>1.32</v>
      </c>
      <c r="EE7" s="25">
        <v>1.24</v>
      </c>
      <c r="EF7" s="25">
        <v>1.08</v>
      </c>
      <c r="EG7" s="25">
        <v>0.82</v>
      </c>
      <c r="EH7" s="25">
        <v>1.01</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2025-02-06T08:52:45Z</cp:lastPrinted>
  <dcterms:created xsi:type="dcterms:W3CDTF">2025-01-24T06:53:05Z</dcterms:created>
  <dcterms:modified xsi:type="dcterms:W3CDTF">2026-01-26T08:40:45Z</dcterms:modified>
  <cp:category/>
</cp:coreProperties>
</file>