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E98CFB47-3E94-409E-BB64-06B936C6E0BA}" xr6:coauthVersionLast="47" xr6:coauthVersionMax="47" xr10:uidLastSave="{00000000-0000-0000-0000-000000000000}"/>
  <workbookProtection workbookAlgorithmName="SHA-512" workbookHashValue="JHJhBlOFY5BunU7lQQfbfFcJhT+CVS8u/tyjlBEfrIdcpB8ESogBV6I7l7m3UwU/GyRZA/wgePVki/7tZVWA9g==" workbookSaltValue="ZsEoF8YflOLHkXhPPJmLN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T10" i="4"/>
  <c r="AL10" i="4"/>
  <c r="I10" i="4"/>
  <c r="AT8" i="4"/>
  <c r="AL8" i="4"/>
  <c r="I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<sst xmlns="http://schemas.openxmlformats.org/spreadsheetml/2006/main" count="253" uniqueCount="116">
  <si>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</si>
  <si>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</si>
  <si>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</si>
  <si>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</si>
  <si>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</si>
  <si>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</si>
  <si>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</si>
  <si>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</si>
  <si>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</si>
  <si>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</si>
  <si>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</si>
  <si>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</si>
  <si>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</si>
  <si>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</si>
  <si>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</si>
  <si>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</si>
  <si>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</si>
  <si>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</si>
  <si>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</si>
  <si>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</si>
  <si>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</si>
  <si>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</si>
  <si>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</si>
  <si>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</si>
  <si>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</si>
  <si>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</si>
  <si>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</si>
  <si>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</si>
  <si>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</si>
  <si>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</si>
  <si>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</si>
  <si>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</si>
  <si>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</si>
  <si>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</si>
  <si>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</si>
  <si>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</si>
  <si>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</si>
  <si>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</si>
  <si>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</si>
  <si>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</si>
  <si>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</si>
  <si>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</si>
  <si>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</si>
  <si>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</si>
  <si>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</si>
  <si>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</si>
  <si>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</si>
  <si>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</si>
  <si>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</si>
  <si>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</si>
  <si>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</si>
  <si>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</si>
  <si>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</si>
  <si>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</si>
  <si>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</si>
  <si>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</si>
  <si>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</si>
  <si>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</si>
  <si>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</si>
  <si>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</si>
  <si>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</si>
  <si>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</si>
  <si>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</si>
  <si>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</si>
  <si>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</si>
  <si>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</si>
  <si>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</si>
  <si>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</si>
  <si>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</si>
  <si>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</si>
  <si>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</si>
  <si>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</si>
  <si>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</si>
  <si>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</si>
  <si>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</si>
  <si>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</si>
  <si>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</si>
  <si>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</si>
  <si>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</si>
  <si>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</si>
  <si>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</si>
  <si>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</si>
  <si>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</si>
  <si>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</si>
  <si>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</si>
  <si>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</si>
  <si>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</si>
  <si>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</si>
  <si>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</si>
  <si>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</si>
  <si>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</si>
  <si>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</si>
  <si>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</si>
  <si>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</si>
  <si>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</si>
  <si>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</si>
  <si>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</si>
  <si>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</si>
  <si>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</si>
  <si>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</si>
  <si>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</si>
  <si>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</si>
  <si>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</si>
  <si>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</si>
  <si>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</si>
  <si>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</si>
  <si>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</si>
  <si>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</si>
  <si>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</si>
  <si>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</si>
  <si>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</si>
  <si>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</si>
  <si>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</si>
  <si>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建設事業は平成14年度に完了している。現在、法定耐用年数に達するものはなく、今後当分の間は更新事業は発生しない予定である。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rPh sb="6" eb="8">
      <t>ヘイセイ</t>
    </rPh>
    <rPh sb="10" eb="12">
      <t>ネンド</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</si>
  <si>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</si>
  <si>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対象世帯6戸の極めて小規模な事業であり、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46%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10%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④企業債残高対事業規模比率は、前年度に比べて下水道使用料が減少したため比率が上昇したが、類似団体平均値は下回っている。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</si>
</sst>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8-4755-AC6E-458292371B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E8-4755-AC6E-458292371B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62.5</c:v>
                </c:pt>
                <c:pt idx="1">
                  <c:v>50</c:v>
                </c:pt>
                <c:pt idx="2">
                  <c:v>50</c:v>
                </c:pt>
                <c:pt idx="3">
                  <c:v>50</c:v>
                </c:pt>
                <c:pt idx="4">
                  <c:v>37.5</c:v>
                </c:pt>
              </c:numCache>
            </c:numRef>
          </c:val>
          <c:extLst>
            <c:ext xmlns:c16="http://schemas.microsoft.com/office/drawing/2014/chart" uri="{C3380CC4-5D6E-409C-BE32-E72D297353CC}">
              <c16:uniqueId val="{00000000-F871-4610-8B1A-86638F5FCA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F871-4610-8B1A-86638F5FCA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B3-46F0-892E-32D32FE497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CCB3-46F0-892E-32D32FE497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60.42</c:v>
                </c:pt>
                <c:pt idx="1">
                  <c:v>58.96</c:v>
                </c:pt>
                <c:pt idx="2">
                  <c:v>61.56</c:v>
                </c:pt>
                <c:pt idx="3">
                  <c:v>58.43</c:v>
                </c:pt>
                <c:pt idx="4">
                  <c:v>56.91</c:v>
                </c:pt>
              </c:numCache>
            </c:numRef>
          </c:val>
          <c:extLst>
            <c:ext xmlns:c16="http://schemas.microsoft.com/office/drawing/2014/chart" uri="{C3380CC4-5D6E-409C-BE32-E72D297353CC}">
              <c16:uniqueId val="{00000000-D3CC-4DE5-BB1A-D77FD172DF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D3CC-4DE5-BB1A-D77FD172DF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29.26</c:v>
                </c:pt>
                <c:pt idx="1">
                  <c:v>34.200000000000003</c:v>
                </c:pt>
                <c:pt idx="2">
                  <c:v>39.15</c:v>
                </c:pt>
                <c:pt idx="3">
                  <c:v>44.09</c:v>
                </c:pt>
                <c:pt idx="4">
                  <c:v>49.04</c:v>
                </c:pt>
              </c:numCache>
            </c:numRef>
          </c:val>
          <c:extLst>
            <c:ext xmlns:c16="http://schemas.microsoft.com/office/drawing/2014/chart" uri="{C3380CC4-5D6E-409C-BE32-E72D297353CC}">
              <c16:uniqueId val="{00000000-E599-4DA1-A193-9336547181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E599-4DA1-A193-9336547181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31-45A6-AD97-642AFC36CF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31-45A6-AD97-642AFC36CF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1193.6400000000001</c:v>
                </c:pt>
                <c:pt idx="1">
                  <c:v>1505.31</c:v>
                </c:pt>
                <c:pt idx="2">
                  <c:v>1597.64</c:v>
                </c:pt>
                <c:pt idx="3">
                  <c:v>1759.52</c:v>
                </c:pt>
                <c:pt idx="4">
                  <c:v>2098.4299999999998</c:v>
                </c:pt>
              </c:numCache>
            </c:numRef>
          </c:val>
          <c:extLst>
            <c:ext xmlns:c16="http://schemas.microsoft.com/office/drawing/2014/chart" uri="{C3380CC4-5D6E-409C-BE32-E72D297353CC}">
              <c16:uniqueId val="{00000000-0999-4CFB-83D3-E3EB818957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0999-4CFB-83D3-E3EB818957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8.49</c:v>
                </c:pt>
                <c:pt idx="1">
                  <c:v>6.21</c:v>
                </c:pt>
                <c:pt idx="2">
                  <c:v>7.58</c:v>
                </c:pt>
                <c:pt idx="3">
                  <c:v>7.64</c:v>
                </c:pt>
                <c:pt idx="4">
                  <c:v>5.32</c:v>
                </c:pt>
              </c:numCache>
            </c:numRef>
          </c:val>
          <c:extLst>
            <c:ext xmlns:c16="http://schemas.microsoft.com/office/drawing/2014/chart" uri="{C3380CC4-5D6E-409C-BE32-E72D297353CC}">
              <c16:uniqueId val="{00000000-8096-43D7-A7A2-EF13981F2A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8096-43D7-A7A2-EF13981F2A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305.93</c:v>
                </c:pt>
                <c:pt idx="1">
                  <c:v>328.99</c:v>
                </c:pt>
                <c:pt idx="2">
                  <c:v>281.13</c:v>
                </c:pt>
                <c:pt idx="3">
                  <c:v>250</c:v>
                </c:pt>
                <c:pt idx="4">
                  <c:v>251.83</c:v>
                </c:pt>
              </c:numCache>
            </c:numRef>
          </c:val>
          <c:extLst>
            <c:ext xmlns:c16="http://schemas.microsoft.com/office/drawing/2014/chart" uri="{C3380CC4-5D6E-409C-BE32-E72D297353CC}">
              <c16:uniqueId val="{00000000-5072-41F0-9FDA-6DEFF6FD75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5072-41F0-9FDA-6DEFF6FD75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43.95</c:v>
                </c:pt>
                <c:pt idx="1">
                  <c:v>40.83</c:v>
                </c:pt>
                <c:pt idx="2">
                  <c:v>43.89</c:v>
                </c:pt>
                <c:pt idx="3">
                  <c:v>40.46</c:v>
                </c:pt>
                <c:pt idx="4">
                  <c:v>37.97</c:v>
                </c:pt>
              </c:numCache>
            </c:numRef>
          </c:val>
          <c:extLst>
            <c:ext xmlns:c16="http://schemas.microsoft.com/office/drawing/2014/chart" uri="{C3380CC4-5D6E-409C-BE32-E72D297353CC}">
              <c16:uniqueId val="{00000000-922B-468F-8F74-DA979D8324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922B-468F-8F74-DA979D8324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351.44</c:v>
                </c:pt>
                <c:pt idx="1">
                  <c:v>371.97</c:v>
                </c:pt>
                <c:pt idx="2">
                  <c:v>345.99</c:v>
                </c:pt>
                <c:pt idx="3">
                  <c:v>376.36</c:v>
                </c:pt>
                <c:pt idx="4">
                  <c:v>399.21</c:v>
                </c:pt>
              </c:numCache>
            </c:numRef>
          </c:val>
          <c:extLst>
            <c:ext xmlns:c16="http://schemas.microsoft.com/office/drawing/2014/chart" uri="{C3380CC4-5D6E-409C-BE32-E72D297353CC}">
              <c16:uniqueId val="{00000000-6FE0-4F88-A3D7-089B9D71CB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6FE0-4F88-A3D7-089B9D71CB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30" zoomScale="95" zoomScaleNormal="9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自治体職員</v>
      </c>
      <c r="AE8" s="66"/>
      <c r="AF8" s="66"/>
      <c r="AG8" s="66"/>
      <c r="AH8" s="66"/>
      <c r="AI8" s="66"/>
      <c r="AJ8" s="66"/>
      <c r="AK8" s="3"/>
      <c r="AL8" s="46">
        <f>データ!S6</f>
        <v>197843</v>
      </c>
      <c r="AM8" s="46"/>
      <c r="AN8" s="46"/>
      <c r="AO8" s="46"/>
      <c r="AP8" s="46"/>
      <c r="AQ8" s="46"/>
      <c r="AR8" s="46"/>
      <c r="AS8" s="46"/>
      <c r="AT8" s="45">
        <f>データ!T6</f>
        <v>572.99</v>
      </c>
      <c r="AU8" s="45"/>
      <c r="AV8" s="45"/>
      <c r="AW8" s="45"/>
      <c r="AX8" s="45"/>
      <c r="AY8" s="45"/>
      <c r="AZ8" s="45"/>
      <c r="BA8" s="45"/>
      <c r="BB8" s="45">
        <f>データ!U6</f>
        <v>345.28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-16.829999999999998</v>
      </c>
      <c r="J10" s="45"/>
      <c r="K10" s="45"/>
      <c r="L10" s="45"/>
      <c r="M10" s="45"/>
      <c r="N10" s="45"/>
      <c r="O10" s="45"/>
      <c r="P10" s="45">
        <f>データ!P6</f>
        <v>0.01</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15</v>
      </c>
      <c r="AM10" s="46"/>
      <c r="AN10" s="46"/>
      <c r="AO10" s="46"/>
      <c r="AP10" s="46"/>
      <c r="AQ10" s="46"/>
      <c r="AR10" s="46"/>
      <c r="AS10" s="46"/>
      <c r="AT10" s="45">
        <f>データ!W6</f>
        <v>0.24</v>
      </c>
      <c r="AU10" s="45"/>
      <c r="AV10" s="45"/>
      <c r="AW10" s="45"/>
      <c r="AX10" s="45"/>
      <c r="AY10" s="45"/>
      <c r="AZ10" s="45"/>
      <c r="BA10" s="45"/>
      <c r="BB10" s="45">
        <f>データ!X6</f>
        <v>62.5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q5KwlPsgosQzg8FPEpbGLAE2hYAqChfYHsCsXGECjaLyBy4CCPVHrjn0LtcMxmI0lPw/JenjX35fvyx5A/0fOA==" saltValue="s2DvlGPRvq4U3yfF9w4W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18</v>
      </c>
      <c r="F6" s="19">
        <f t="shared" si="3"/>
        <v>1</v>
      </c>
      <c r="G6" s="19">
        <f t="shared" si="3"/>
        <v>0</v>
      </c>
      <c r="H6" s="19" t="str">
        <f t="shared" si="3"/>
        <v>島根県　松江市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-16.829999999999998</v>
      </c>
      <c r="P6" s="20">
        <f t="shared" si="3"/>
        <v>0.01</v>
      </c>
      <c r="Q6" s="20">
        <f t="shared" si="3"/>
        <v>100</v>
      </c>
      <c r="R6" s="20">
        <f t="shared" si="3"/>
        <v>3080</v>
      </c>
      <c r="S6" s="20">
        <f t="shared" si="3"/>
        <v>197843</v>
      </c>
      <c r="T6" s="20">
        <f t="shared" si="3"/>
        <v>572.99</v>
      </c>
      <c r="U6" s="20">
        <f t="shared" si="3"/>
        <v>345.28</v>
      </c>
      <c r="V6" s="20">
        <f t="shared" si="3"/>
        <v>15</v>
      </c>
      <c r="W6" s="20">
        <f t="shared" si="3"/>
        <v>0.24</v>
      </c>
      <c r="X6" s="20">
        <f t="shared" si="3"/>
        <v>62.5</v>
      </c>
      <c r="Y6" s="21">
        <f>IF(Y7="",NA(),Y7)</f>
        <v>60.42</v>
      </c>
      <c r="Z6" s="21">
        <f t="shared" ref="Z6:AH6" si="4">IF(Z7="",NA(),Z7)</f>
        <v>58.96</v>
      </c>
      <c r="AA6" s="21">
        <f t="shared" si="4"/>
        <v>61.56</v>
      </c>
      <c r="AB6" s="21">
        <f t="shared" si="4"/>
        <v>58.43</v>
      </c>
      <c r="AC6" s="21">
        <f t="shared" si="4"/>
        <v>56.91</v>
      </c>
      <c r="AD6" s="21">
        <f t="shared" si="4"/>
        <v>86.84</v>
      </c>
      <c r="AE6" s="21">
        <f t="shared" si="4"/>
        <v>89.75</v>
      </c>
      <c r="AF6" s="21">
        <f t="shared" si="4"/>
        <v>96.14</v>
      </c>
      <c r="AG6" s="21">
        <f t="shared" si="4"/>
        <v>95.6</v>
      </c>
      <c r="AH6" s="21">
        <f t="shared" si="4"/>
        <v>93.57</v>
      </c>
      <c r="AI6" s="20" t="str">
        <f>IF(AI7="","",IF(AI7="-","【-】","【"&amp;SUBSTITUTE(TEXT(AI7,"#,##0.00"),"-","△")&amp;"】"))</f>
        <v>【93.47】</v>
      </c>
      <c r="AJ6" s="21">
        <f>IF(AJ7="",NA(),AJ7)</f>
        <v>1193.6400000000001</v>
      </c>
      <c r="AK6" s="21">
        <f t="shared" ref="AK6:AS6" si="5">IF(AK7="",NA(),AK7)</f>
        <v>1505.31</v>
      </c>
      <c r="AL6" s="21">
        <f t="shared" si="5"/>
        <v>1597.64</v>
      </c>
      <c r="AM6" s="21">
        <f t="shared" si="5"/>
        <v>1759.52</v>
      </c>
      <c r="AN6" s="21">
        <f t="shared" si="5"/>
        <v>2098.4299999999998</v>
      </c>
      <c r="AO6" s="21">
        <f t="shared" si="5"/>
        <v>254.32</v>
      </c>
      <c r="AP6" s="21">
        <f t="shared" si="5"/>
        <v>249.76</v>
      </c>
      <c r="AQ6" s="21">
        <f t="shared" si="5"/>
        <v>237</v>
      </c>
      <c r="AR6" s="21">
        <f t="shared" si="5"/>
        <v>257.23</v>
      </c>
      <c r="AS6" s="21">
        <f t="shared" si="5"/>
        <v>293.54000000000002</v>
      </c>
      <c r="AT6" s="20" t="str">
        <f>IF(AT7="","",IF(AT7="-","【-】","【"&amp;SUBSTITUTE(TEXT(AT7,"#,##0.00"),"-","△")&amp;"】"))</f>
        <v>【264.35】</v>
      </c>
      <c r="AU6" s="21">
        <f>IF(AU7="",NA(),AU7)</f>
        <v>8.49</v>
      </c>
      <c r="AV6" s="21">
        <f t="shared" ref="AV6:BD6" si="6">IF(AV7="",NA(),AV7)</f>
        <v>6.21</v>
      </c>
      <c r="AW6" s="21">
        <f t="shared" si="6"/>
        <v>7.58</v>
      </c>
      <c r="AX6" s="21">
        <f t="shared" si="6"/>
        <v>7.64</v>
      </c>
      <c r="AY6" s="21">
        <f t="shared" si="6"/>
        <v>5.32</v>
      </c>
      <c r="AZ6" s="21">
        <f t="shared" si="6"/>
        <v>277.89</v>
      </c>
      <c r="BA6" s="21">
        <f t="shared" si="6"/>
        <v>256.37</v>
      </c>
      <c r="BB6" s="21">
        <f t="shared" si="6"/>
        <v>135.35</v>
      </c>
      <c r="BC6" s="21">
        <f t="shared" si="6"/>
        <v>150.91999999999999</v>
      </c>
      <c r="BD6" s="21">
        <f t="shared" si="6"/>
        <v>151.72</v>
      </c>
      <c r="BE6" s="20" t="str">
        <f>IF(BE7="","",IF(BE7="-","【-】","【"&amp;SUBSTITUTE(TEXT(BE7,"#,##0.00"),"-","△")&amp;"】"))</f>
        <v>【155.91】</v>
      </c>
      <c r="BF6" s="21">
        <f>IF(BF7="",NA(),BF7)</f>
        <v>305.93</v>
      </c>
      <c r="BG6" s="21">
        <f t="shared" ref="BG6:BO6" si="7">IF(BG7="",NA(),BG7)</f>
        <v>328.99</v>
      </c>
      <c r="BH6" s="21">
        <f t="shared" si="7"/>
        <v>281.13</v>
      </c>
      <c r="BI6" s="21">
        <f t="shared" si="7"/>
        <v>250</v>
      </c>
      <c r="BJ6" s="21">
        <f t="shared" si="7"/>
        <v>251.83</v>
      </c>
      <c r="BK6" s="21">
        <f t="shared" si="7"/>
        <v>855.65</v>
      </c>
      <c r="BL6" s="21">
        <f t="shared" si="7"/>
        <v>862.99</v>
      </c>
      <c r="BM6" s="21">
        <f t="shared" si="7"/>
        <v>782.91</v>
      </c>
      <c r="BN6" s="21">
        <f t="shared" si="7"/>
        <v>783.21</v>
      </c>
      <c r="BO6" s="21">
        <f t="shared" si="7"/>
        <v>902.04</v>
      </c>
      <c r="BP6" s="20" t="str">
        <f>IF(BP7="","",IF(BP7="-","【-】","【"&amp;SUBSTITUTE(TEXT(BP7,"#,##0.00"),"-","△")&amp;"】"))</f>
        <v>【881.57】</v>
      </c>
      <c r="BQ6" s="21">
        <f>IF(BQ7="",NA(),BQ7)</f>
        <v>43.95</v>
      </c>
      <c r="BR6" s="21">
        <f t="shared" ref="BR6:BZ6" si="8">IF(BR7="",NA(),BR7)</f>
        <v>40.83</v>
      </c>
      <c r="BS6" s="21">
        <f t="shared" si="8"/>
        <v>43.89</v>
      </c>
      <c r="BT6" s="21">
        <f t="shared" si="8"/>
        <v>40.46</v>
      </c>
      <c r="BU6" s="21">
        <f t="shared" si="8"/>
        <v>37.97</v>
      </c>
      <c r="BV6" s="21">
        <f t="shared" si="8"/>
        <v>52.23</v>
      </c>
      <c r="BW6" s="21">
        <f t="shared" si="8"/>
        <v>50.06</v>
      </c>
      <c r="BX6" s="21">
        <f t="shared" si="8"/>
        <v>49.38</v>
      </c>
      <c r="BY6" s="21">
        <f t="shared" si="8"/>
        <v>48.53</v>
      </c>
      <c r="BZ6" s="21">
        <f t="shared" si="8"/>
        <v>46.11</v>
      </c>
      <c r="CA6" s="20" t="str">
        <f>IF(CA7="","",IF(CA7="-","【-】","【"&amp;SUBSTITUTE(TEXT(CA7,"#,##0.00"),"-","△")&amp;"】"))</f>
        <v>【46.46】</v>
      </c>
      <c r="CB6" s="21">
        <f>IF(CB7="",NA(),CB7)</f>
        <v>351.44</v>
      </c>
      <c r="CC6" s="21">
        <f t="shared" ref="CC6:CK6" si="9">IF(CC7="",NA(),CC7)</f>
        <v>371.97</v>
      </c>
      <c r="CD6" s="21">
        <f t="shared" si="9"/>
        <v>345.99</v>
      </c>
      <c r="CE6" s="21">
        <f t="shared" si="9"/>
        <v>376.36</v>
      </c>
      <c r="CF6" s="21">
        <f t="shared" si="9"/>
        <v>399.21</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62.5</v>
      </c>
      <c r="CN6" s="21">
        <f t="shared" ref="CN6:CV6" si="10">IF(CN7="",NA(),CN7)</f>
        <v>50</v>
      </c>
      <c r="CO6" s="21">
        <f t="shared" si="10"/>
        <v>50</v>
      </c>
      <c r="CP6" s="21">
        <f t="shared" si="10"/>
        <v>50</v>
      </c>
      <c r="CQ6" s="21">
        <f t="shared" si="10"/>
        <v>37.5</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29.26</v>
      </c>
      <c r="DJ6" s="21">
        <f t="shared" ref="DJ6:DR6" si="12">IF(DJ7="",NA(),DJ7)</f>
        <v>34.200000000000003</v>
      </c>
      <c r="DK6" s="21">
        <f t="shared" si="12"/>
        <v>39.15</v>
      </c>
      <c r="DL6" s="21">
        <f t="shared" si="12"/>
        <v>44.09</v>
      </c>
      <c r="DM6" s="21">
        <f t="shared" si="12"/>
        <v>49.04</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322016</v>
      </c>
      <c r="D7" s="23">
        <v>46</v>
      </c>
      <c r="E7" s="23">
        <v>18</v>
      </c>
      <c r="F7" s="23">
        <v>1</v>
      </c>
      <c r="G7" s="23">
        <v>0</v>
      </c>
      <c r="H7" s="23" t="s">
        <v>96</v>
      </c>
      <c r="I7" s="23" t="s">
        <v>97</v>
      </c>
      <c r="J7" s="23" t="s">
        <v>98</v>
      </c>
      <c r="K7" s="23" t="s">
        <v>99</v>
      </c>
      <c r="L7" s="23" t="s">
        <v>100</v>
      </c>
      <c r="M7" s="23" t="s">
        <v>101</v>
      </c>
      <c r="N7" s="24" t="s">
        <v>102</v>
      </c>
      <c r="O7" s="24">
        <v>-16.829999999999998</v>
      </c>
      <c r="P7" s="24">
        <v>0.01</v>
      </c>
      <c r="Q7" s="24">
        <v>100</v>
      </c>
      <c r="R7" s="24">
        <v>3080</v>
      </c>
      <c r="S7" s="24">
        <v>197843</v>
      </c>
      <c r="T7" s="24">
        <v>572.99</v>
      </c>
      <c r="U7" s="24">
        <v>345.28</v>
      </c>
      <c r="V7" s="24">
        <v>15</v>
      </c>
      <c r="W7" s="24">
        <v>0.24</v>
      </c>
      <c r="X7" s="24">
        <v>62.5</v>
      </c>
      <c r="Y7" s="24">
        <v>60.42</v>
      </c>
      <c r="Z7" s="24">
        <v>58.96</v>
      </c>
      <c r="AA7" s="24">
        <v>61.56</v>
      </c>
      <c r="AB7" s="24">
        <v>58.43</v>
      </c>
      <c r="AC7" s="24">
        <v>56.91</v>
      </c>
      <c r="AD7" s="24">
        <v>86.84</v>
      </c>
      <c r="AE7" s="24">
        <v>89.75</v>
      </c>
      <c r="AF7" s="24">
        <v>96.14</v>
      </c>
      <c r="AG7" s="24">
        <v>95.6</v>
      </c>
      <c r="AH7" s="24">
        <v>93.57</v>
      </c>
      <c r="AI7" s="24">
        <v>93.47</v>
      </c>
      <c r="AJ7" s="24">
        <v>1193.6400000000001</v>
      </c>
      <c r="AK7" s="24">
        <v>1505.31</v>
      </c>
      <c r="AL7" s="24">
        <v>1597.64</v>
      </c>
      <c r="AM7" s="24">
        <v>1759.52</v>
      </c>
      <c r="AN7" s="24">
        <v>2098.4299999999998</v>
      </c>
      <c r="AO7" s="24">
        <v>254.32</v>
      </c>
      <c r="AP7" s="24">
        <v>249.76</v>
      </c>
      <c r="AQ7" s="24">
        <v>237</v>
      </c>
      <c r="AR7" s="24">
        <v>257.23</v>
      </c>
      <c r="AS7" s="24">
        <v>293.54000000000002</v>
      </c>
      <c r="AT7" s="24">
        <v>264.35000000000002</v>
      </c>
      <c r="AU7" s="24">
        <v>8.49</v>
      </c>
      <c r="AV7" s="24">
        <v>6.21</v>
      </c>
      <c r="AW7" s="24">
        <v>7.58</v>
      </c>
      <c r="AX7" s="24">
        <v>7.64</v>
      </c>
      <c r="AY7" s="24">
        <v>5.32</v>
      </c>
      <c r="AZ7" s="24">
        <v>277.89</v>
      </c>
      <c r="BA7" s="24">
        <v>256.37</v>
      </c>
      <c r="BB7" s="24">
        <v>135.35</v>
      </c>
      <c r="BC7" s="24">
        <v>150.91999999999999</v>
      </c>
      <c r="BD7" s="24">
        <v>151.72</v>
      </c>
      <c r="BE7" s="24">
        <v>155.91</v>
      </c>
      <c r="BF7" s="24">
        <v>305.93</v>
      </c>
      <c r="BG7" s="24">
        <v>328.99</v>
      </c>
      <c r="BH7" s="24">
        <v>281.13</v>
      </c>
      <c r="BI7" s="24">
        <v>250</v>
      </c>
      <c r="BJ7" s="24">
        <v>251.83</v>
      </c>
      <c r="BK7" s="24">
        <v>855.65</v>
      </c>
      <c r="BL7" s="24">
        <v>862.99</v>
      </c>
      <c r="BM7" s="24">
        <v>782.91</v>
      </c>
      <c r="BN7" s="24">
        <v>783.21</v>
      </c>
      <c r="BO7" s="24">
        <v>902.04</v>
      </c>
      <c r="BP7" s="24">
        <v>881.57</v>
      </c>
      <c r="BQ7" s="24">
        <v>43.95</v>
      </c>
      <c r="BR7" s="24">
        <v>40.83</v>
      </c>
      <c r="BS7" s="24">
        <v>43.89</v>
      </c>
      <c r="BT7" s="24">
        <v>40.46</v>
      </c>
      <c r="BU7" s="24">
        <v>37.97</v>
      </c>
      <c r="BV7" s="24">
        <v>52.23</v>
      </c>
      <c r="BW7" s="24">
        <v>50.06</v>
      </c>
      <c r="BX7" s="24">
        <v>49.38</v>
      </c>
      <c r="BY7" s="24">
        <v>48.53</v>
      </c>
      <c r="BZ7" s="24">
        <v>46.11</v>
      </c>
      <c r="CA7" s="24">
        <v>46.46</v>
      </c>
      <c r="CB7" s="24">
        <v>351.44</v>
      </c>
      <c r="CC7" s="24">
        <v>371.97</v>
      </c>
      <c r="CD7" s="24">
        <v>345.99</v>
      </c>
      <c r="CE7" s="24">
        <v>376.36</v>
      </c>
      <c r="CF7" s="24">
        <v>399.21</v>
      </c>
      <c r="CG7" s="24">
        <v>294.05</v>
      </c>
      <c r="CH7" s="24">
        <v>309.22000000000003</v>
      </c>
      <c r="CI7" s="24">
        <v>316.97000000000003</v>
      </c>
      <c r="CJ7" s="24">
        <v>326.17</v>
      </c>
      <c r="CK7" s="24">
        <v>336.93</v>
      </c>
      <c r="CL7" s="24">
        <v>339.86</v>
      </c>
      <c r="CM7" s="24">
        <v>62.5</v>
      </c>
      <c r="CN7" s="24">
        <v>50</v>
      </c>
      <c r="CO7" s="24">
        <v>50</v>
      </c>
      <c r="CP7" s="24">
        <v>50</v>
      </c>
      <c r="CQ7" s="24">
        <v>37.5</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v>29.26</v>
      </c>
      <c r="DJ7" s="24">
        <v>34.200000000000003</v>
      </c>
      <c r="DK7" s="24">
        <v>39.15</v>
      </c>
      <c r="DL7" s="24">
        <v>44.09</v>
      </c>
      <c r="DM7" s="24">
        <v>49.04</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2024-02-02T07:42:31Z</cp:lastPrinted>
  <dcterms:created xsi:type="dcterms:W3CDTF">2023-12-12T01:09:06Z</dcterms:created>
  <dcterms:modified xsi:type="dcterms:W3CDTF">2024-02-02T07:43:04Z</dcterms:modified>
  <cp:category/>
</cp:coreProperties>
</file>