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sgfsv.sg.local\財務係\05-1　経営分析表\R5決算\02回答\02下水\"/>
    </mc:Choice>
  </mc:AlternateContent>
  <xr:revisionPtr revIDLastSave="0" documentId="13_ncr:1_{8C930D37-C506-40A4-95DE-6E2D520BDD01}" xr6:coauthVersionLast="47" xr6:coauthVersionMax="47" xr10:uidLastSave="{00000000-0000-0000-0000-000000000000}"/>
  <workbookProtection workbookAlgorithmName="SHA-512" workbookHashValue="FJJ2MbCtc1eYms16sbiR+o4DgT++P65THu/7HmOZEAZN7+8lMViXl8cXxZzHgQ2aGwXX4ht1HTPuVwbA1+mIBQ==" workbookSaltValue="UMDQVR9O+FFDU/4wRY67y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E85" i="4"/>
  <c r="AT10" i="4"/>
  <c r="AL8" i="4"/>
</calcChain>
</file>

<file path=xl/sharedStrings.xml><?xml version="1.0" encoding="utf-8"?>
<sst xmlns="http://schemas.openxmlformats.org/spreadsheetml/2006/main" count="236" uniqueCount="116">
  <si>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</si>
  <si>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</si>
  <si>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</si>
  <si>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</si>
  <si>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</si>
  <si>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</si>
  <si>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</si>
  <si>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</si>
  <si>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</si>
  <si>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</si>
  <si>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</si>
  <si>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</si>
  <si>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</si>
  <si>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</si>
  <si>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</si>
  <si>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</si>
  <si>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</si>
  <si>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</si>
  <si>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</si>
  <si>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</si>
  <si>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</si>
  <si>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</si>
  <si>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</si>
  <si>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</si>
  <si>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</si>
  <si>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</si>
  <si>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</si>
  <si>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</si>
  <si>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</si>
  <si>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</si>
  <si>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</si>
  <si>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</si>
  <si>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</si>
  <si>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</si>
  <si>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</si>
  <si>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</si>
  <si>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</si>
  <si>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</si>
  <si>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</si>
  <si>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</si>
  <si>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</si>
  <si>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</si>
  <si>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</si>
  <si>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</si>
  <si>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</si>
  <si>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</si>
  <si>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</si>
  <si>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</si>
  <si>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</si>
  <si>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</si>
  <si>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</si>
  <si>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</si>
  <si>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</si>
  <si>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</si>
  <si>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</si>
  <si>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</si>
  <si>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</si>
  <si>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</si>
  <si>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</si>
  <si>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</si>
  <si>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</si>
  <si>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</si>
  <si>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</si>
  <si>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</si>
  <si>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</si>
  <si>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</si>
  <si>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</si>
  <si>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</si>
  <si>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</si>
  <si>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</si>
  <si>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</si>
  <si>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</si>
  <si>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</si>
  <si>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</si>
  <si>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</si>
  <si>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</si>
  <si>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</si>
  <si>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</si>
  <si>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</si>
  <si>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</si>
  <si>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</si>
  <si>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</si>
  <si>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</si>
  <si>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</si>
  <si>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</si>
  <si>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</si>
  <si>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</si>
  <si>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</si>
  <si>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</si>
  <si>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</si>
  <si>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</si>
  <si>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</si>
  <si>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</si>
  <si>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</si>
  <si>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</si>
  <si>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</si>
  <si>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松江市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</si>
  <si>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</si>
  <si>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</si>
  <si>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</si>
  <si>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</si>
  <si>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</si>
  <si>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</si>
  <si>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</si>
  <si>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</si>
  <si>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</si>
  <si>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</si>
  <si>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</si>
  <si>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</si>
  <si>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</si>
  <si>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</si>
  <si>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</si>
  <si>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</si>
  <si>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当事業は、平成26年度に面整備事業が完了している。
　償却資産の大半を占める管渠は現時点で老朽化の度合は低いが、ポンプ場の機器等については、法定耐用年数を超えるものもあり、ストックマネジメント計画に基づき更新を進めている。
　①有形固定資産減価償却率は、類似団体に比べ低い状況であるが、年々上昇している。また、今後も上昇するものと見込んでいる。
　②管渠老朽化率は、法定耐用年数に達したものがないことから0%となっているが、過去、一定期間に集中的に事業を実施した期間もあり、将来その当時の施設が一斉に耐用年数に達する状況となるため、事業の平準化も考慮した計画的な更新計画を策定する必要がある。
　③管渠改善率
　一部の管渠において改修を実施しているが、</t>
    </r>
    <r>
      <rPr>
        <sz val="10"/>
        <rFont val="ＭＳ ゴシック"/>
        <family val="3"/>
        <charset val="128"/>
      </rPr>
      <t>これは土質条件等で破損した管渠を改修したものである。
　なお、当事業の汚水は、すべて島根県管理の流域下水道に接続して処理しており、処理場は有していない。</t>
    </r>
    <rPh sb="97" eb="99">
      <t>ケイカク</t>
    </rPh>
    <rPh sb="100" eb="101">
      <t>モト</t>
    </rPh>
    <rPh sb="103" eb="105">
      <t>コウシン</t>
    </rPh>
    <rPh sb="106" eb="107">
      <t>スス</t>
    </rPh>
    <rPh sb="307" eb="309">
      <t>イチブ</t>
    </rPh>
    <rPh sb="310" eb="312">
      <t>カンキョ</t>
    </rPh>
    <rPh sb="316" eb="318">
      <t>カイシュウ</t>
    </rPh>
    <rPh sb="319" eb="321">
      <t>ジッシ</t>
    </rPh>
    <rPh sb="330" eb="335">
      <t>ドシツジョウケントウ</t>
    </rPh>
    <rPh sb="336" eb="338">
      <t>ハソン</t>
    </rPh>
    <rPh sb="340" eb="342">
      <t>カンキョ</t>
    </rPh>
    <rPh sb="343" eb="345">
      <t>カイシュウ</t>
    </rPh>
    <phoneticPr fontId="15"/>
  </si>
  <si>
    <t>　公共下水道のほか、集落排水事業や公設浄化槽事業を含めた下水道事業全体として概ね健全な経営である。
　今後も上下水道事業経営の指針となる「第1次松江市上下水道事業経営計画」にある施策に関し、毎年度の進行管理を通じて事業全般の実効性を高めていく。
　また、令和10年代に到来する下水道施設管渠の更新改築期を見据え、経営計画に基づき接続促進等による収益確保、農業集落排水施設の公共下水道接続等による費用縮減や人材育成による経営基盤を整備するとともに、適切な修繕・更新による施設設備の長寿命化や維持運用に努め、将来にわたり事業を健全に運営できる体制を構築していく。</t>
    <rPh sb="69" eb="70">
      <t>ダイ</t>
    </rPh>
    <rPh sb="71" eb="72">
      <t>ジ</t>
    </rPh>
    <rPh sb="72" eb="79">
      <t>マツエシジョウゲスイドウ</t>
    </rPh>
    <rPh sb="79" eb="81">
      <t>ジギョウ</t>
    </rPh>
    <rPh sb="89" eb="91">
      <t>シサク</t>
    </rPh>
    <rPh sb="92" eb="93">
      <t>カン</t>
    </rPh>
    <rPh sb="95" eb="98">
      <t>マイネンド</t>
    </rPh>
    <rPh sb="104" eb="105">
      <t>ツウ</t>
    </rPh>
    <phoneticPr fontId="4"/>
  </si>
  <si>
    <t>　当事業は、一般会計からの繰入れや長期前受金戻入など、使用料以外の収入も含めて、経営の健全性・効率性を保つことを前提としている。
　①経常収支比率が100%以上で、②累積欠損金も発生していないが、総収益のうち下水道使用料の占める割合は51%であり、繰出基準に基づく一般会計繰入金など使用料以外の収入を含めて費用を賄っている。
　③流動比率は44%で、流動負債に次年度償還する建設改良等に充てた企業債を含むものであるが、その財源は次年度の使用料及び一般会計繰入金を予定している。
　④企業債残高対事業規模比率は、企業債残高の減少に伴って前年度に比べ低下している。
　⑤経費回収率、⑥汚水処理原価は、減価償却費や支払利息等の費用のうち、一般会計繰入金など使用料以外の収入を充てる費用を除いて算定したものである。使用料収入は微増で有収水量は減少したが、資産減耗費や支払利息の減少に伴い汚水処理費用も減少したため、経費回収率が上昇し、汚水処理原価は低下した。
　⑦施設利用率については、処理場を有していないため算定できない。
　⑧水洗化率は、前年度より微減となった。H26年度に面整備が概成しており、大幅な上昇は見込めない状況であるが、接続勧奨や排水設備の戸別調査を行い、未接続世帯の接続促進を引き続き行う。</t>
    <rPh sb="359" eb="361">
      <t>ビゾウ</t>
    </rPh>
    <rPh sb="367" eb="369">
      <t>ゲンショウ</t>
    </rPh>
    <rPh sb="379" eb="383">
      <t>シハライリソク</t>
    </rPh>
    <rPh sb="384" eb="386">
      <t>ゲンショウ</t>
    </rPh>
    <rPh sb="387" eb="388">
      <t>トモナ</t>
    </rPh>
    <rPh sb="412" eb="418">
      <t>オスイショリゲンカ</t>
    </rPh>
    <rPh sb="419" eb="421">
      <t>テイカ</t>
    </rPh>
    <rPh sb="466" eb="469">
      <t>ゼンネンド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</si>
</sst>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0.04</c:v>
                </c:pt>
                <c:pt idx="1">
                  <c:v>0.17</c:v>
                </c:pt>
                <c:pt idx="2">
                  <c:v>0.23</c:v>
                </c:pt>
                <c:pt idx="3">
                  <c:v>0.17</c:v>
                </c:pt>
                <c:pt idx="4">
                  <c:v>0.2</c:v>
                </c:pt>
              </c:numCache>
            </c:numRef>
          </c:val>
          <c:extLst>
            <c:ext xmlns:c16="http://schemas.microsoft.com/office/drawing/2014/chart" uri="{C3380CC4-5D6E-409C-BE32-E72D297353CC}">
              <c16:uniqueId val="{00000000-AD38-49A6-90B3-C4A38A0805C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0.33</c:v>
                </c:pt>
                <c:pt idx="2">
                  <c:v>0.22</c:v>
                </c:pt>
                <c:pt idx="3">
                  <c:v>0.23</c:v>
                </c:pt>
                <c:pt idx="4">
                  <c:v>0.18</c:v>
                </c:pt>
              </c:numCache>
            </c:numRef>
          </c:val>
          <c:smooth val="0"/>
          <c:extLst>
            <c:ext xmlns:c16="http://schemas.microsoft.com/office/drawing/2014/chart" uri="{C3380CC4-5D6E-409C-BE32-E72D297353CC}">
              <c16:uniqueId val="{00000001-AD38-49A6-90B3-C4A38A0805C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74-4F94-93D2-2EF0B141C05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66.78</c:v>
                </c:pt>
                <c:pt idx="1">
                  <c:v>67</c:v>
                </c:pt>
                <c:pt idx="2">
                  <c:v>66.650000000000006</c:v>
                </c:pt>
                <c:pt idx="3">
                  <c:v>64.45</c:v>
                </c:pt>
                <c:pt idx="4">
                  <c:v>65.11</c:v>
                </c:pt>
              </c:numCache>
            </c:numRef>
          </c:val>
          <c:smooth val="0"/>
          <c:extLst>
            <c:ext xmlns:c16="http://schemas.microsoft.com/office/drawing/2014/chart" uri="{C3380CC4-5D6E-409C-BE32-E72D297353CC}">
              <c16:uniqueId val="{00000001-CC74-4F94-93D2-2EF0B141C05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94.86</c:v>
                </c:pt>
                <c:pt idx="1">
                  <c:v>95.05</c:v>
                </c:pt>
                <c:pt idx="2">
                  <c:v>95.13</c:v>
                </c:pt>
                <c:pt idx="3">
                  <c:v>95.17</c:v>
                </c:pt>
                <c:pt idx="4">
                  <c:v>95.15</c:v>
                </c:pt>
              </c:numCache>
            </c:numRef>
          </c:val>
          <c:extLst>
            <c:ext xmlns:c16="http://schemas.microsoft.com/office/drawing/2014/chart" uri="{C3380CC4-5D6E-409C-BE32-E72D297353CC}">
              <c16:uniqueId val="{00000000-3D19-458F-8EF1-2FEAF881562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94.06</c:v>
                </c:pt>
                <c:pt idx="1">
                  <c:v>94.41</c:v>
                </c:pt>
                <c:pt idx="2">
                  <c:v>94.43</c:v>
                </c:pt>
                <c:pt idx="3">
                  <c:v>94.58</c:v>
                </c:pt>
                <c:pt idx="4">
                  <c:v>94.69</c:v>
                </c:pt>
              </c:numCache>
            </c:numRef>
          </c:val>
          <c:smooth val="0"/>
          <c:extLst>
            <c:ext xmlns:c16="http://schemas.microsoft.com/office/drawing/2014/chart" uri="{C3380CC4-5D6E-409C-BE32-E72D297353CC}">
              <c16:uniqueId val="{00000001-3D19-458F-8EF1-2FEAF881562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119.63</c:v>
                </c:pt>
                <c:pt idx="1">
                  <c:v>114.76</c:v>
                </c:pt>
                <c:pt idx="2">
                  <c:v>118.82</c:v>
                </c:pt>
                <c:pt idx="3">
                  <c:v>118.5</c:v>
                </c:pt>
                <c:pt idx="4">
                  <c:v>116.29</c:v>
                </c:pt>
              </c:numCache>
            </c:numRef>
          </c:val>
          <c:extLst>
            <c:ext xmlns:c16="http://schemas.microsoft.com/office/drawing/2014/chart" uri="{C3380CC4-5D6E-409C-BE32-E72D297353CC}">
              <c16:uniqueId val="{00000000-781C-4CD6-AA86-00407F545C8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111.12</c:v>
                </c:pt>
                <c:pt idx="1">
                  <c:v>109.58</c:v>
                </c:pt>
                <c:pt idx="2">
                  <c:v>109.32</c:v>
                </c:pt>
                <c:pt idx="3">
                  <c:v>108.33</c:v>
                </c:pt>
                <c:pt idx="4">
                  <c:v>107.76</c:v>
                </c:pt>
              </c:numCache>
            </c:numRef>
          </c:val>
          <c:smooth val="0"/>
          <c:extLst>
            <c:ext xmlns:c16="http://schemas.microsoft.com/office/drawing/2014/chart" uri="{C3380CC4-5D6E-409C-BE32-E72D297353CC}">
              <c16:uniqueId val="{00000001-781C-4CD6-AA86-00407F545C8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20.12</c:v>
                </c:pt>
                <c:pt idx="1">
                  <c:v>22.76</c:v>
                </c:pt>
                <c:pt idx="2">
                  <c:v>25.45</c:v>
                </c:pt>
                <c:pt idx="3">
                  <c:v>28.03</c:v>
                </c:pt>
                <c:pt idx="4">
                  <c:v>30.55</c:v>
                </c:pt>
              </c:numCache>
            </c:numRef>
          </c:val>
          <c:extLst>
            <c:ext xmlns:c16="http://schemas.microsoft.com/office/drawing/2014/chart" uri="{C3380CC4-5D6E-409C-BE32-E72D297353CC}">
              <c16:uniqueId val="{00000000-1E72-4915-8A0F-3DB678F4D2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34.33</c:v>
                </c:pt>
                <c:pt idx="1">
                  <c:v>34.15</c:v>
                </c:pt>
                <c:pt idx="2">
                  <c:v>35.53</c:v>
                </c:pt>
                <c:pt idx="3">
                  <c:v>37.51</c:v>
                </c:pt>
                <c:pt idx="4">
                  <c:v>38.869999999999997</c:v>
                </c:pt>
              </c:numCache>
            </c:numRef>
          </c:val>
          <c:smooth val="0"/>
          <c:extLst>
            <c:ext xmlns:c16="http://schemas.microsoft.com/office/drawing/2014/chart" uri="{C3380CC4-5D6E-409C-BE32-E72D297353CC}">
              <c16:uniqueId val="{00000001-1E72-4915-8A0F-3DB678F4D2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E4-4FC4-ABDF-14A1459CAA9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5.1100000000000003</c:v>
                </c:pt>
                <c:pt idx="1">
                  <c:v>5.18</c:v>
                </c:pt>
                <c:pt idx="2">
                  <c:v>6.01</c:v>
                </c:pt>
                <c:pt idx="3">
                  <c:v>6.84</c:v>
                </c:pt>
                <c:pt idx="4">
                  <c:v>7.69</c:v>
                </c:pt>
              </c:numCache>
            </c:numRef>
          </c:val>
          <c:smooth val="0"/>
          <c:extLst>
            <c:ext xmlns:c16="http://schemas.microsoft.com/office/drawing/2014/chart" uri="{C3380CC4-5D6E-409C-BE32-E72D297353CC}">
              <c16:uniqueId val="{00000001-D9E4-4FC4-ABDF-14A1459CAA9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A0-40DC-80CC-5A5138EE9DB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2.0699999999999998</c:v>
                </c:pt>
                <c:pt idx="1">
                  <c:v>5.97</c:v>
                </c:pt>
                <c:pt idx="2">
                  <c:v>1.54</c:v>
                </c:pt>
                <c:pt idx="3">
                  <c:v>1.28</c:v>
                </c:pt>
                <c:pt idx="4">
                  <c:v>1.02</c:v>
                </c:pt>
              </c:numCache>
            </c:numRef>
          </c:val>
          <c:smooth val="0"/>
          <c:extLst>
            <c:ext xmlns:c16="http://schemas.microsoft.com/office/drawing/2014/chart" uri="{C3380CC4-5D6E-409C-BE32-E72D297353CC}">
              <c16:uniqueId val="{00000001-34A0-40DC-80CC-5A5138EE9DB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23.6</c:v>
                </c:pt>
                <c:pt idx="1">
                  <c:v>43.11</c:v>
                </c:pt>
                <c:pt idx="2">
                  <c:v>40.53</c:v>
                </c:pt>
                <c:pt idx="3">
                  <c:v>44.81</c:v>
                </c:pt>
                <c:pt idx="4">
                  <c:v>44.39</c:v>
                </c:pt>
              </c:numCache>
            </c:numRef>
          </c:val>
          <c:extLst>
            <c:ext xmlns:c16="http://schemas.microsoft.com/office/drawing/2014/chart" uri="{C3380CC4-5D6E-409C-BE32-E72D297353CC}">
              <c16:uniqueId val="{00000000-2CD6-4DB3-A70C-E621BBA0EFF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61.57</c:v>
                </c:pt>
                <c:pt idx="1">
                  <c:v>60.82</c:v>
                </c:pt>
                <c:pt idx="2">
                  <c:v>63.48</c:v>
                </c:pt>
                <c:pt idx="3">
                  <c:v>65.510000000000005</c:v>
                </c:pt>
                <c:pt idx="4">
                  <c:v>72.78</c:v>
                </c:pt>
              </c:numCache>
            </c:numRef>
          </c:val>
          <c:smooth val="0"/>
          <c:extLst>
            <c:ext xmlns:c16="http://schemas.microsoft.com/office/drawing/2014/chart" uri="{C3380CC4-5D6E-409C-BE32-E72D297353CC}">
              <c16:uniqueId val="{00000001-2CD6-4DB3-A70C-E621BBA0EFF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352.74</c:v>
                </c:pt>
                <c:pt idx="1">
                  <c:v>326.43</c:v>
                </c:pt>
                <c:pt idx="2">
                  <c:v>300.04000000000002</c:v>
                </c:pt>
                <c:pt idx="3">
                  <c:v>279.20999999999998</c:v>
                </c:pt>
                <c:pt idx="4">
                  <c:v>266.79000000000002</c:v>
                </c:pt>
              </c:numCache>
            </c:numRef>
          </c:val>
          <c:extLst>
            <c:ext xmlns:c16="http://schemas.microsoft.com/office/drawing/2014/chart" uri="{C3380CC4-5D6E-409C-BE32-E72D297353CC}">
              <c16:uniqueId val="{00000000-E84B-44F8-B59C-4E749EEB51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867.39</c:v>
                </c:pt>
                <c:pt idx="1">
                  <c:v>920.83</c:v>
                </c:pt>
                <c:pt idx="2">
                  <c:v>874.02</c:v>
                </c:pt>
                <c:pt idx="3">
                  <c:v>827.43</c:v>
                </c:pt>
                <c:pt idx="4">
                  <c:v>790.32</c:v>
                </c:pt>
              </c:numCache>
            </c:numRef>
          </c:val>
          <c:smooth val="0"/>
          <c:extLst>
            <c:ext xmlns:c16="http://schemas.microsoft.com/office/drawing/2014/chart" uri="{C3380CC4-5D6E-409C-BE32-E72D297353CC}">
              <c16:uniqueId val="{00000001-E84B-44F8-B59C-4E749EEB51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113.97</c:v>
                </c:pt>
                <c:pt idx="1">
                  <c:v>104.56</c:v>
                </c:pt>
                <c:pt idx="2">
                  <c:v>116.92</c:v>
                </c:pt>
                <c:pt idx="3">
                  <c:v>111.14</c:v>
                </c:pt>
                <c:pt idx="4">
                  <c:v>114.86</c:v>
                </c:pt>
              </c:numCache>
            </c:numRef>
          </c:val>
          <c:extLst>
            <c:ext xmlns:c16="http://schemas.microsoft.com/office/drawing/2014/chart" uri="{C3380CC4-5D6E-409C-BE32-E72D297353CC}">
              <c16:uniqueId val="{00000000-0DCE-4D36-82BC-4C5C435B7DB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100.91</c:v>
                </c:pt>
                <c:pt idx="1">
                  <c:v>99.82</c:v>
                </c:pt>
                <c:pt idx="2">
                  <c:v>100.32</c:v>
                </c:pt>
                <c:pt idx="3">
                  <c:v>99.71</c:v>
                </c:pt>
                <c:pt idx="4">
                  <c:v>98.7</c:v>
                </c:pt>
              </c:numCache>
            </c:numRef>
          </c:val>
          <c:smooth val="0"/>
          <c:extLst>
            <c:ext xmlns:c16="http://schemas.microsoft.com/office/drawing/2014/chart" uri="{C3380CC4-5D6E-409C-BE32-E72D297353CC}">
              <c16:uniqueId val="{00000001-0DCE-4D36-82BC-4C5C435B7DB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159.21</c:v>
                </c:pt>
                <c:pt idx="1">
                  <c:v>170.57</c:v>
                </c:pt>
                <c:pt idx="2">
                  <c:v>153.22999999999999</c:v>
                </c:pt>
                <c:pt idx="3">
                  <c:v>160.54</c:v>
                </c:pt>
                <c:pt idx="4">
                  <c:v>156.30000000000001</c:v>
                </c:pt>
              </c:numCache>
            </c:numRef>
          </c:val>
          <c:extLst>
            <c:ext xmlns:c16="http://schemas.microsoft.com/office/drawing/2014/chart" uri="{C3380CC4-5D6E-409C-BE32-E72D297353CC}">
              <c16:uniqueId val="{00000000-A806-4DE9-8634-2ACC086FD54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158.04</c:v>
                </c:pt>
                <c:pt idx="1">
                  <c:v>156.77000000000001</c:v>
                </c:pt>
                <c:pt idx="2">
                  <c:v>157.63999999999999</c:v>
                </c:pt>
                <c:pt idx="3">
                  <c:v>159.59</c:v>
                </c:pt>
                <c:pt idx="4">
                  <c:v>160.65</c:v>
                </c:pt>
              </c:numCache>
            </c:numRef>
          </c:val>
          <c:smooth val="0"/>
          <c:extLst>
            <c:ext xmlns:c16="http://schemas.microsoft.com/office/drawing/2014/chart" uri="{C3380CC4-5D6E-409C-BE32-E72D297353CC}">
              <c16:uniqueId val="{00000001-A806-4DE9-8634-2ACC086FD54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松江市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自治体職員</v>
      </c>
      <c r="AE8" s="40"/>
      <c r="AF8" s="40"/>
      <c r="AG8" s="40"/>
      <c r="AH8" s="40"/>
      <c r="AI8" s="40"/>
      <c r="AJ8" s="40"/>
      <c r="AK8" s="3"/>
      <c r="AL8" s="41">
        <f>データ!S6</f>
        <v>196021</v>
      </c>
      <c r="AM8" s="41"/>
      <c r="AN8" s="41"/>
      <c r="AO8" s="41"/>
      <c r="AP8" s="41"/>
      <c r="AQ8" s="41"/>
      <c r="AR8" s="41"/>
      <c r="AS8" s="41"/>
      <c r="AT8" s="34">
        <f>データ!T6</f>
        <v>572.99</v>
      </c>
      <c r="AU8" s="34"/>
      <c r="AV8" s="34"/>
      <c r="AW8" s="34"/>
      <c r="AX8" s="34"/>
      <c r="AY8" s="34"/>
      <c r="AZ8" s="34"/>
      <c r="BA8" s="34"/>
      <c r="BB8" s="34">
        <f>データ!U6</f>
        <v>342.1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66.47</v>
      </c>
      <c r="J10" s="34"/>
      <c r="K10" s="34"/>
      <c r="L10" s="34"/>
      <c r="M10" s="34"/>
      <c r="N10" s="34"/>
      <c r="O10" s="34"/>
      <c r="P10" s="34">
        <f>データ!P6</f>
        <v>79.31</v>
      </c>
      <c r="Q10" s="34"/>
      <c r="R10" s="34"/>
      <c r="S10" s="34"/>
      <c r="T10" s="34"/>
      <c r="U10" s="34"/>
      <c r="V10" s="34"/>
      <c r="W10" s="34">
        <f>データ!Q6</f>
        <v>89.95</v>
      </c>
      <c r="X10" s="34"/>
      <c r="Y10" s="34"/>
      <c r="Z10" s="34"/>
      <c r="AA10" s="34"/>
      <c r="AB10" s="34"/>
      <c r="AC10" s="34"/>
      <c r="AD10" s="41">
        <f>データ!R6</f>
        <v>3080</v>
      </c>
      <c r="AE10" s="41"/>
      <c r="AF10" s="41"/>
      <c r="AG10" s="41"/>
      <c r="AH10" s="41"/>
      <c r="AI10" s="41"/>
      <c r="AJ10" s="41"/>
      <c r="AK10" s="2"/>
      <c r="AL10" s="41">
        <f>データ!V6</f>
        <v>154500</v>
      </c>
      <c r="AM10" s="41"/>
      <c r="AN10" s="41"/>
      <c r="AO10" s="41"/>
      <c r="AP10" s="41"/>
      <c r="AQ10" s="41"/>
      <c r="AR10" s="41"/>
      <c r="AS10" s="41"/>
      <c r="AT10" s="34">
        <f>データ!W6</f>
        <v>44.37</v>
      </c>
      <c r="AU10" s="34"/>
      <c r="AV10" s="34"/>
      <c r="AW10" s="34"/>
      <c r="AX10" s="34"/>
      <c r="AY10" s="34"/>
      <c r="AZ10" s="34"/>
      <c r="BA10" s="34"/>
      <c r="BB10" s="34">
        <f>データ!X6</f>
        <v>3482.08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N5NAuJkglf7Ug5mR5V1A7qKW44CT08L4sJyyH67WqpueDmoJoPw7/MeUNi07SD92HNnlsX9tqbqLtVs2XpiWhA==" saltValue="uACqiMbKAXokP69AyiigS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322016</v>
      </c>
      <c r="D6" s="19">
        <f t="shared" si="3"/>
        <v>46</v>
      </c>
      <c r="E6" s="19">
        <f t="shared" si="3"/>
        <v>17</v>
      </c>
      <c r="F6" s="19">
        <f t="shared" si="3"/>
        <v>1</v>
      </c>
      <c r="G6" s="19">
        <f t="shared" si="3"/>
        <v>0</v>
      </c>
      <c r="H6" s="19" t="str">
        <f t="shared" si="3"/>
        <v>島根県　松江市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66.47</v>
      </c>
      <c r="P6" s="20">
        <f t="shared" si="3"/>
        <v>79.31</v>
      </c>
      <c r="Q6" s="20">
        <f t="shared" si="3"/>
        <v>89.95</v>
      </c>
      <c r="R6" s="20">
        <f t="shared" si="3"/>
        <v>3080</v>
      </c>
      <c r="S6" s="20">
        <f t="shared" si="3"/>
        <v>196021</v>
      </c>
      <c r="T6" s="20">
        <f t="shared" si="3"/>
        <v>572.99</v>
      </c>
      <c r="U6" s="20">
        <f t="shared" si="3"/>
        <v>342.1</v>
      </c>
      <c r="V6" s="20">
        <f t="shared" si="3"/>
        <v>154500</v>
      </c>
      <c r="W6" s="20">
        <f t="shared" si="3"/>
        <v>44.37</v>
      </c>
      <c r="X6" s="20">
        <f t="shared" si="3"/>
        <v>3482.08</v>
      </c>
      <c r="Y6" s="21">
        <f>IF(Y7="",NA(),Y7)</f>
        <v>119.63</v>
      </c>
      <c r="Z6" s="21">
        <f t="shared" ref="Z6:AH6" si="4">IF(Z7="",NA(),Z7)</f>
        <v>114.76</v>
      </c>
      <c r="AA6" s="21">
        <f t="shared" si="4"/>
        <v>118.82</v>
      </c>
      <c r="AB6" s="21">
        <f t="shared" si="4"/>
        <v>118.5</v>
      </c>
      <c r="AC6" s="21">
        <f t="shared" si="4"/>
        <v>116.29</v>
      </c>
      <c r="AD6" s="21">
        <f t="shared" si="4"/>
        <v>111.12</v>
      </c>
      <c r="AE6" s="21">
        <f t="shared" si="4"/>
        <v>109.58</v>
      </c>
      <c r="AF6" s="21">
        <f t="shared" si="4"/>
        <v>109.32</v>
      </c>
      <c r="AG6" s="21">
        <f t="shared" si="4"/>
        <v>108.33</v>
      </c>
      <c r="AH6" s="21">
        <f t="shared" si="4"/>
        <v>107.76</v>
      </c>
      <c r="AI6" s="20" t="str">
        <f>IF(AI7="","",IF(AI7="-","【-】","【"&amp;SUBSTITUTE(TEXT(AI7,"#,##0.00"),"-","△")&amp;"】"))</f>
        <v>【105.91】</v>
      </c>
      <c r="AJ6" s="20">
        <f>IF(AJ7="",NA(),AJ7)</f>
        <v>0</v>
      </c>
      <c r="AK6" s="20">
        <f t="shared" ref="AK6:AS6" si="5">IF(AK7="",NA(),AK7)</f>
        <v>0</v>
      </c>
      <c r="AL6" s="20">
        <f t="shared" si="5"/>
        <v>0</v>
      </c>
      <c r="AM6" s="20">
        <f t="shared" si="5"/>
        <v>0</v>
      </c>
      <c r="AN6" s="20">
        <f t="shared" si="5"/>
        <v>0</v>
      </c>
      <c r="AO6" s="21">
        <f t="shared" si="5"/>
        <v>2.0699999999999998</v>
      </c>
      <c r="AP6" s="21">
        <f t="shared" si="5"/>
        <v>5.97</v>
      </c>
      <c r="AQ6" s="21">
        <f t="shared" si="5"/>
        <v>1.54</v>
      </c>
      <c r="AR6" s="21">
        <f t="shared" si="5"/>
        <v>1.28</v>
      </c>
      <c r="AS6" s="21">
        <f t="shared" si="5"/>
        <v>1.02</v>
      </c>
      <c r="AT6" s="20" t="str">
        <f>IF(AT7="","",IF(AT7="-","【-】","【"&amp;SUBSTITUTE(TEXT(AT7,"#,##0.00"),"-","△")&amp;"】"))</f>
        <v>【3.03】</v>
      </c>
      <c r="AU6" s="21">
        <f>IF(AU7="",NA(),AU7)</f>
        <v>23.6</v>
      </c>
      <c r="AV6" s="21">
        <f t="shared" ref="AV6:BD6" si="6">IF(AV7="",NA(),AV7)</f>
        <v>43.11</v>
      </c>
      <c r="AW6" s="21">
        <f t="shared" si="6"/>
        <v>40.53</v>
      </c>
      <c r="AX6" s="21">
        <f t="shared" si="6"/>
        <v>44.81</v>
      </c>
      <c r="AY6" s="21">
        <f t="shared" si="6"/>
        <v>44.39</v>
      </c>
      <c r="AZ6" s="21">
        <f t="shared" si="6"/>
        <v>61.57</v>
      </c>
      <c r="BA6" s="21">
        <f t="shared" si="6"/>
        <v>60.82</v>
      </c>
      <c r="BB6" s="21">
        <f t="shared" si="6"/>
        <v>63.48</v>
      </c>
      <c r="BC6" s="21">
        <f t="shared" si="6"/>
        <v>65.510000000000005</v>
      </c>
      <c r="BD6" s="21">
        <f t="shared" si="6"/>
        <v>72.78</v>
      </c>
      <c r="BE6" s="20" t="str">
        <f>IF(BE7="","",IF(BE7="-","【-】","【"&amp;SUBSTITUTE(TEXT(BE7,"#,##0.00"),"-","△")&amp;"】"))</f>
        <v>【78.43】</v>
      </c>
      <c r="BF6" s="21">
        <f>IF(BF7="",NA(),BF7)</f>
        <v>352.74</v>
      </c>
      <c r="BG6" s="21">
        <f t="shared" ref="BG6:BO6" si="7">IF(BG7="",NA(),BG7)</f>
        <v>326.43</v>
      </c>
      <c r="BH6" s="21">
        <f t="shared" si="7"/>
        <v>300.04000000000002</v>
      </c>
      <c r="BI6" s="21">
        <f t="shared" si="7"/>
        <v>279.20999999999998</v>
      </c>
      <c r="BJ6" s="21">
        <f t="shared" si="7"/>
        <v>266.79000000000002</v>
      </c>
      <c r="BK6" s="21">
        <f t="shared" si="7"/>
        <v>867.39</v>
      </c>
      <c r="BL6" s="21">
        <f t="shared" si="7"/>
        <v>920.83</v>
      </c>
      <c r="BM6" s="21">
        <f t="shared" si="7"/>
        <v>874.02</v>
      </c>
      <c r="BN6" s="21">
        <f t="shared" si="7"/>
        <v>827.43</v>
      </c>
      <c r="BO6" s="21">
        <f t="shared" si="7"/>
        <v>790.32</v>
      </c>
      <c r="BP6" s="20" t="str">
        <f>IF(BP7="","",IF(BP7="-","【-】","【"&amp;SUBSTITUTE(TEXT(BP7,"#,##0.00"),"-","△")&amp;"】"))</f>
        <v>【630.82】</v>
      </c>
      <c r="BQ6" s="21">
        <f>IF(BQ7="",NA(),BQ7)</f>
        <v>113.97</v>
      </c>
      <c r="BR6" s="21">
        <f t="shared" ref="BR6:BZ6" si="8">IF(BR7="",NA(),BR7)</f>
        <v>104.56</v>
      </c>
      <c r="BS6" s="21">
        <f t="shared" si="8"/>
        <v>116.92</v>
      </c>
      <c r="BT6" s="21">
        <f t="shared" si="8"/>
        <v>111.14</v>
      </c>
      <c r="BU6" s="21">
        <f t="shared" si="8"/>
        <v>114.86</v>
      </c>
      <c r="BV6" s="21">
        <f t="shared" si="8"/>
        <v>100.91</v>
      </c>
      <c r="BW6" s="21">
        <f t="shared" si="8"/>
        <v>99.82</v>
      </c>
      <c r="BX6" s="21">
        <f t="shared" si="8"/>
        <v>100.32</v>
      </c>
      <c r="BY6" s="21">
        <f t="shared" si="8"/>
        <v>99.71</v>
      </c>
      <c r="BZ6" s="21">
        <f t="shared" si="8"/>
        <v>98.7</v>
      </c>
      <c r="CA6" s="20" t="str">
        <f>IF(CA7="","",IF(CA7="-","【-】","【"&amp;SUBSTITUTE(TEXT(CA7,"#,##0.00"),"-","△")&amp;"】"))</f>
        <v>【97.81】</v>
      </c>
      <c r="CB6" s="21">
        <f>IF(CB7="",NA(),CB7)</f>
        <v>159.21</v>
      </c>
      <c r="CC6" s="21">
        <f t="shared" ref="CC6:CK6" si="9">IF(CC7="",NA(),CC7)</f>
        <v>170.57</v>
      </c>
      <c r="CD6" s="21">
        <f t="shared" si="9"/>
        <v>153.22999999999999</v>
      </c>
      <c r="CE6" s="21">
        <f t="shared" si="9"/>
        <v>160.54</v>
      </c>
      <c r="CF6" s="21">
        <f t="shared" si="9"/>
        <v>156.30000000000001</v>
      </c>
      <c r="CG6" s="21">
        <f t="shared" si="9"/>
        <v>158.04</v>
      </c>
      <c r="CH6" s="21">
        <f t="shared" si="9"/>
        <v>156.77000000000001</v>
      </c>
      <c r="CI6" s="21">
        <f t="shared" si="9"/>
        <v>157.63999999999999</v>
      </c>
      <c r="CJ6" s="21">
        <f t="shared" si="9"/>
        <v>159.59</v>
      </c>
      <c r="CK6" s="21">
        <f t="shared" si="9"/>
        <v>160.65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66.78</v>
      </c>
      <c r="CS6" s="21">
        <f t="shared" si="10"/>
        <v>67</v>
      </c>
      <c r="CT6" s="21">
        <f t="shared" si="10"/>
        <v>66.650000000000006</v>
      </c>
      <c r="CU6" s="21">
        <f t="shared" si="10"/>
        <v>64.45</v>
      </c>
      <c r="CV6" s="21">
        <f t="shared" si="10"/>
        <v>65.11</v>
      </c>
      <c r="CW6" s="20" t="str">
        <f>IF(CW7="","",IF(CW7="-","【-】","【"&amp;SUBSTITUTE(TEXT(CW7,"#,##0.00"),"-","△")&amp;"】"))</f>
        <v>【58.94】</v>
      </c>
      <c r="CX6" s="21">
        <f>IF(CX7="",NA(),CX7)</f>
        <v>94.86</v>
      </c>
      <c r="CY6" s="21">
        <f t="shared" ref="CY6:DG6" si="11">IF(CY7="",NA(),CY7)</f>
        <v>95.05</v>
      </c>
      <c r="CZ6" s="21">
        <f t="shared" si="11"/>
        <v>95.13</v>
      </c>
      <c r="DA6" s="21">
        <f t="shared" si="11"/>
        <v>95.17</v>
      </c>
      <c r="DB6" s="21">
        <f t="shared" si="11"/>
        <v>95.15</v>
      </c>
      <c r="DC6" s="21">
        <f t="shared" si="11"/>
        <v>94.06</v>
      </c>
      <c r="DD6" s="21">
        <f t="shared" si="11"/>
        <v>94.41</v>
      </c>
      <c r="DE6" s="21">
        <f t="shared" si="11"/>
        <v>94.43</v>
      </c>
      <c r="DF6" s="21">
        <f t="shared" si="11"/>
        <v>94.58</v>
      </c>
      <c r="DG6" s="21">
        <f t="shared" si="11"/>
        <v>94.69</v>
      </c>
      <c r="DH6" s="20" t="str">
        <f>IF(DH7="","",IF(DH7="-","【-】","【"&amp;SUBSTITUTE(TEXT(DH7,"#,##0.00"),"-","△")&amp;"】"))</f>
        <v>【95.91】</v>
      </c>
      <c r="DI6" s="21">
        <f>IF(DI7="",NA(),DI7)</f>
        <v>20.12</v>
      </c>
      <c r="DJ6" s="21">
        <f t="shared" ref="DJ6:DR6" si="12">IF(DJ7="",NA(),DJ7)</f>
        <v>22.76</v>
      </c>
      <c r="DK6" s="21">
        <f t="shared" si="12"/>
        <v>25.45</v>
      </c>
      <c r="DL6" s="21">
        <f t="shared" si="12"/>
        <v>28.03</v>
      </c>
      <c r="DM6" s="21">
        <f t="shared" si="12"/>
        <v>30.55</v>
      </c>
      <c r="DN6" s="21">
        <f t="shared" si="12"/>
        <v>34.33</v>
      </c>
      <c r="DO6" s="21">
        <f t="shared" si="12"/>
        <v>34.15</v>
      </c>
      <c r="DP6" s="21">
        <f t="shared" si="12"/>
        <v>35.53</v>
      </c>
      <c r="DQ6" s="21">
        <f t="shared" si="12"/>
        <v>37.51</v>
      </c>
      <c r="DR6" s="21">
        <f t="shared" si="12"/>
        <v>38.869999999999997</v>
      </c>
      <c r="DS6" s="20" t="str">
        <f>IF(DS7="","",IF(DS7="-","【-】","【"&amp;SUBSTITUTE(TEXT(DS7,"#,##0.00"),"-","△")&amp;"】"))</f>
        <v>【41.09】</v>
      </c>
      <c r="DT6" s="20">
        <f>IF(DT7="",NA(),DT7)</f>
        <v>0</v>
      </c>
      <c r="DU6" s="20">
        <f t="shared" ref="DU6:EC6" si="13">IF(DU7="",NA(),DU7)</f>
        <v>0</v>
      </c>
      <c r="DV6" s="20">
        <f t="shared" si="13"/>
        <v>0</v>
      </c>
      <c r="DW6" s="20">
        <f t="shared" si="13"/>
        <v>0</v>
      </c>
      <c r="DX6" s="20">
        <f t="shared" si="13"/>
        <v>0</v>
      </c>
      <c r="DY6" s="21">
        <f t="shared" si="13"/>
        <v>5.1100000000000003</v>
      </c>
      <c r="DZ6" s="21">
        <f t="shared" si="13"/>
        <v>5.18</v>
      </c>
      <c r="EA6" s="21">
        <f t="shared" si="13"/>
        <v>6.01</v>
      </c>
      <c r="EB6" s="21">
        <f t="shared" si="13"/>
        <v>6.84</v>
      </c>
      <c r="EC6" s="21">
        <f t="shared" si="13"/>
        <v>7.69</v>
      </c>
      <c r="ED6" s="20" t="str">
        <f>IF(ED7="","",IF(ED7="-","【-】","【"&amp;SUBSTITUTE(TEXT(ED7,"#,##0.00"),"-","△")&amp;"】"))</f>
        <v>【8.68】</v>
      </c>
      <c r="EE6" s="21">
        <f>IF(EE7="",NA(),EE7)</f>
        <v>0.04</v>
      </c>
      <c r="EF6" s="21">
        <f t="shared" ref="EF6:EN6" si="14">IF(EF7="",NA(),EF7)</f>
        <v>0.17</v>
      </c>
      <c r="EG6" s="21">
        <f t="shared" si="14"/>
        <v>0.23</v>
      </c>
      <c r="EH6" s="21">
        <f t="shared" si="14"/>
        <v>0.17</v>
      </c>
      <c r="EI6" s="21">
        <f t="shared" si="14"/>
        <v>0.2</v>
      </c>
      <c r="EJ6" s="21">
        <f t="shared" si="14"/>
        <v>0.21</v>
      </c>
      <c r="EK6" s="21">
        <f t="shared" si="14"/>
        <v>0.33</v>
      </c>
      <c r="EL6" s="21">
        <f t="shared" si="14"/>
        <v>0.22</v>
      </c>
      <c r="EM6" s="21">
        <f t="shared" si="14"/>
        <v>0.23</v>
      </c>
      <c r="EN6" s="21">
        <f t="shared" si="14"/>
        <v>0.18</v>
      </c>
      <c r="EO6" s="20" t="str">
        <f>IF(EO7="","",IF(EO7="-","【-】","【"&amp;SUBSTITUTE(TEXT(EO7,"#,##0.00"),"-","△")&amp;"】"))</f>
        <v>【0.22】</v>
      </c>
    </row>
    <row r="7" spans="1:148" s="22" customFormat="1" x14ac:dyDescent="0.15">
      <c r="A7" s="14"/>
      <c r="B7" s="23">
        <v>2023</v>
      </c>
      <c r="C7" s="23">
        <v>322016</v>
      </c>
      <c r="D7" s="23">
        <v>46</v>
      </c>
      <c r="E7" s="23">
        <v>17</v>
      </c>
      <c r="F7" s="23">
        <v>1</v>
      </c>
      <c r="G7" s="23">
        <v>0</v>
      </c>
      <c r="H7" s="23" t="s">
        <v>96</v>
      </c>
      <c r="I7" s="23" t="s">
        <v>97</v>
      </c>
      <c r="J7" s="23" t="s">
        <v>98</v>
      </c>
      <c r="K7" s="23" t="s">
        <v>99</v>
      </c>
      <c r="L7" s="23" t="s">
        <v>100</v>
      </c>
      <c r="M7" s="23" t="s">
        <v>101</v>
      </c>
      <c r="N7" s="24" t="s">
        <v>102</v>
      </c>
      <c r="O7" s="24">
        <v>66.47</v>
      </c>
      <c r="P7" s="24">
        <v>79.31</v>
      </c>
      <c r="Q7" s="24">
        <v>89.95</v>
      </c>
      <c r="R7" s="24">
        <v>3080</v>
      </c>
      <c r="S7" s="24">
        <v>196021</v>
      </c>
      <c r="T7" s="24">
        <v>572.99</v>
      </c>
      <c r="U7" s="24">
        <v>342.1</v>
      </c>
      <c r="V7" s="24">
        <v>154500</v>
      </c>
      <c r="W7" s="24">
        <v>44.37</v>
      </c>
      <c r="X7" s="24">
        <v>3482.08</v>
      </c>
      <c r="Y7" s="24">
        <v>119.63</v>
      </c>
      <c r="Z7" s="24">
        <v>114.76</v>
      </c>
      <c r="AA7" s="24">
        <v>118.82</v>
      </c>
      <c r="AB7" s="24">
        <v>118.5</v>
      </c>
      <c r="AC7" s="24">
        <v>116.29</v>
      </c>
      <c r="AD7" s="24">
        <v>111.12</v>
      </c>
      <c r="AE7" s="24">
        <v>109.58</v>
      </c>
      <c r="AF7" s="24">
        <v>109.32</v>
      </c>
      <c r="AG7" s="24">
        <v>108.33</v>
      </c>
      <c r="AH7" s="24">
        <v>107.76</v>
      </c>
      <c r="AI7" s="24">
        <v>105.91</v>
      </c>
      <c r="AJ7" s="24">
        <v>0</v>
      </c>
      <c r="AK7" s="24">
        <v>0</v>
      </c>
      <c r="AL7" s="24">
        <v>0</v>
      </c>
      <c r="AM7" s="24">
        <v>0</v>
      </c>
      <c r="AN7" s="24">
        <v>0</v>
      </c>
      <c r="AO7" s="24">
        <v>2.0699999999999998</v>
      </c>
      <c r="AP7" s="24">
        <v>5.97</v>
      </c>
      <c r="AQ7" s="24">
        <v>1.54</v>
      </c>
      <c r="AR7" s="24">
        <v>1.28</v>
      </c>
      <c r="AS7" s="24">
        <v>1.02</v>
      </c>
      <c r="AT7" s="24">
        <v>3.03</v>
      </c>
      <c r="AU7" s="24">
        <v>23.6</v>
      </c>
      <c r="AV7" s="24">
        <v>43.11</v>
      </c>
      <c r="AW7" s="24">
        <v>40.53</v>
      </c>
      <c r="AX7" s="24">
        <v>44.81</v>
      </c>
      <c r="AY7" s="24">
        <v>44.39</v>
      </c>
      <c r="AZ7" s="24">
        <v>61.57</v>
      </c>
      <c r="BA7" s="24">
        <v>60.82</v>
      </c>
      <c r="BB7" s="24">
        <v>63.48</v>
      </c>
      <c r="BC7" s="24">
        <v>65.510000000000005</v>
      </c>
      <c r="BD7" s="24">
        <v>72.78</v>
      </c>
      <c r="BE7" s="24">
        <v>78.430000000000007</v>
      </c>
      <c r="BF7" s="24">
        <v>352.74</v>
      </c>
      <c r="BG7" s="24">
        <v>326.43</v>
      </c>
      <c r="BH7" s="24">
        <v>300.04000000000002</v>
      </c>
      <c r="BI7" s="24">
        <v>279.20999999999998</v>
      </c>
      <c r="BJ7" s="24">
        <v>266.79000000000002</v>
      </c>
      <c r="BK7" s="24">
        <v>867.39</v>
      </c>
      <c r="BL7" s="24">
        <v>920.83</v>
      </c>
      <c r="BM7" s="24">
        <v>874.02</v>
      </c>
      <c r="BN7" s="24">
        <v>827.43</v>
      </c>
      <c r="BO7" s="24">
        <v>790.32</v>
      </c>
      <c r="BP7" s="24">
        <v>630.82000000000005</v>
      </c>
      <c r="BQ7" s="24">
        <v>113.97</v>
      </c>
      <c r="BR7" s="24">
        <v>104.56</v>
      </c>
      <c r="BS7" s="24">
        <v>116.92</v>
      </c>
      <c r="BT7" s="24">
        <v>111.14</v>
      </c>
      <c r="BU7" s="24">
        <v>114.86</v>
      </c>
      <c r="BV7" s="24">
        <v>100.91</v>
      </c>
      <c r="BW7" s="24">
        <v>99.82</v>
      </c>
      <c r="BX7" s="24">
        <v>100.32</v>
      </c>
      <c r="BY7" s="24">
        <v>99.71</v>
      </c>
      <c r="BZ7" s="24">
        <v>98.7</v>
      </c>
      <c r="CA7" s="24">
        <v>97.81</v>
      </c>
      <c r="CB7" s="24">
        <v>159.21</v>
      </c>
      <c r="CC7" s="24">
        <v>170.57</v>
      </c>
      <c r="CD7" s="24">
        <v>153.22999999999999</v>
      </c>
      <c r="CE7" s="24">
        <v>160.54</v>
      </c>
      <c r="CF7" s="24">
        <v>156.30000000000001</v>
      </c>
      <c r="CG7" s="24">
        <v>158.04</v>
      </c>
      <c r="CH7" s="24">
        <v>156.77000000000001</v>
      </c>
      <c r="CI7" s="24">
        <v>157.63999999999999</v>
      </c>
      <c r="CJ7" s="24">
        <v>159.59</v>
      </c>
      <c r="CK7" s="24">
        <v>160.65</v>
      </c>
      <c r="CL7" s="24">
        <v>138.75</v>
      </c>
      <c r="CM7" s="24" t="s">
        <v>102</v>
      </c>
      <c r="CN7" s="24" t="s">
        <v>102</v>
      </c>
      <c r="CO7" s="24" t="s">
        <v>102</v>
      </c>
      <c r="CP7" s="24" t="s">
        <v>102</v>
      </c>
      <c r="CQ7" s="24" t="s">
        <v>102</v>
      </c>
      <c r="CR7" s="24">
        <v>66.78</v>
      </c>
      <c r="CS7" s="24">
        <v>67</v>
      </c>
      <c r="CT7" s="24">
        <v>66.650000000000006</v>
      </c>
      <c r="CU7" s="24">
        <v>64.45</v>
      </c>
      <c r="CV7" s="24">
        <v>65.11</v>
      </c>
      <c r="CW7" s="24">
        <v>58.94</v>
      </c>
      <c r="CX7" s="24">
        <v>94.86</v>
      </c>
      <c r="CY7" s="24">
        <v>95.05</v>
      </c>
      <c r="CZ7" s="24">
        <v>95.13</v>
      </c>
      <c r="DA7" s="24">
        <v>95.17</v>
      </c>
      <c r="DB7" s="24">
        <v>95.15</v>
      </c>
      <c r="DC7" s="24">
        <v>94.06</v>
      </c>
      <c r="DD7" s="24">
        <v>94.41</v>
      </c>
      <c r="DE7" s="24">
        <v>94.43</v>
      </c>
      <c r="DF7" s="24">
        <v>94.58</v>
      </c>
      <c r="DG7" s="24">
        <v>94.69</v>
      </c>
      <c r="DH7" s="24">
        <v>95.91</v>
      </c>
      <c r="DI7" s="24">
        <v>20.12</v>
      </c>
      <c r="DJ7" s="24">
        <v>22.76</v>
      </c>
      <c r="DK7" s="24">
        <v>25.45</v>
      </c>
      <c r="DL7" s="24">
        <v>28.03</v>
      </c>
      <c r="DM7" s="24">
        <v>30.55</v>
      </c>
      <c r="DN7" s="24">
        <v>34.33</v>
      </c>
      <c r="DO7" s="24">
        <v>34.15</v>
      </c>
      <c r="DP7" s="24">
        <v>35.53</v>
      </c>
      <c r="DQ7" s="24">
        <v>37.51</v>
      </c>
      <c r="DR7" s="24">
        <v>38.869999999999997</v>
      </c>
      <c r="DS7" s="24">
        <v>41.09</v>
      </c>
      <c r="DT7" s="24">
        <v>0</v>
      </c>
      <c r="DU7" s="24">
        <v>0</v>
      </c>
      <c r="DV7" s="24">
        <v>0</v>
      </c>
      <c r="DW7" s="24">
        <v>0</v>
      </c>
      <c r="DX7" s="24">
        <v>0</v>
      </c>
      <c r="DY7" s="24">
        <v>5.1100000000000003</v>
      </c>
      <c r="DZ7" s="24">
        <v>5.18</v>
      </c>
      <c r="EA7" s="24">
        <v>6.01</v>
      </c>
      <c r="EB7" s="24">
        <v>6.84</v>
      </c>
      <c r="EC7" s="24">
        <v>7.69</v>
      </c>
      <c r="ED7" s="24">
        <v>8.68</v>
      </c>
      <c r="EE7" s="24">
        <v>0.04</v>
      </c>
      <c r="EF7" s="24">
        <v>0.17</v>
      </c>
      <c r="EG7" s="24">
        <v>0.23</v>
      </c>
      <c r="EH7" s="24">
        <v>0.17</v>
      </c>
      <c r="EI7" s="24">
        <v>0.2</v>
      </c>
      <c r="EJ7" s="24">
        <v>0.21</v>
      </c>
      <c r="EK7" s="24">
        <v>0.33</v>
      </c>
      <c r="EL7" s="24">
        <v>0.22</v>
      </c>
      <c r="EM7" s="24">
        <v>0.23</v>
      </c>
      <c r="EN7" s="24">
        <v>0.18</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suidou2</cp:lastModifiedBy>
  <dcterms:created xsi:type="dcterms:W3CDTF">2025-01-24T07:05:19Z</dcterms:created>
  <dcterms:modified xsi:type="dcterms:W3CDTF">2025-02-06T09:29:09Z</dcterms:modified>
  <cp:category/>
</cp:coreProperties>
</file>